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uogsnuo\Desktop\1111\2022\"/>
    </mc:Choice>
  </mc:AlternateContent>
  <bookViews>
    <workbookView xWindow="0" yWindow="0" windowWidth="21075" windowHeight="9810"/>
  </bookViews>
  <sheets>
    <sheet name="0503721" sheetId="2" r:id="rId1"/>
  </sheets>
  <definedNames>
    <definedName name="ID_120655894" localSheetId="0">'0503721'!$C$7</definedName>
    <definedName name="ID_120655895" localSheetId="0">'0503721'!$C$164</definedName>
    <definedName name="ID_120655896" localSheetId="0">'0503721'!$C$6</definedName>
    <definedName name="ID_120655897" localSheetId="0">'0503721'!$H$8</definedName>
    <definedName name="ID_120655899" localSheetId="0">'0503721'!$C$160</definedName>
    <definedName name="ID_120655900" localSheetId="0">'0503721'!$H$164</definedName>
    <definedName name="ID_120655902" localSheetId="0">'0503721'!$C$162</definedName>
    <definedName name="ID_120655903" localSheetId="0">'0503721'!$G$162</definedName>
    <definedName name="ID_120655904" localSheetId="0">'0503721'!$C$8</definedName>
    <definedName name="ID_120655908" localSheetId="0">'0503721'!$F$164</definedName>
    <definedName name="ID_125816462" localSheetId="0">'0503721'!$E$148</definedName>
    <definedName name="ID_125816463" localSheetId="0">'0503721'!$E$151</definedName>
    <definedName name="ID_125816465" localSheetId="0">'0503721'!$E$110</definedName>
    <definedName name="ID_125816467" localSheetId="0">'0503721'!$D$149</definedName>
    <definedName name="ID_125816468" localSheetId="0">'0503721'!$D$152</definedName>
    <definedName name="ID_125816469" localSheetId="0">'0503721'!$C$97</definedName>
    <definedName name="ID_125816470" localSheetId="0">'0503721'!$C$107</definedName>
    <definedName name="ID_125816472" localSheetId="0">'0503721'!$C$96</definedName>
    <definedName name="ID_125816473" localSheetId="0">'0503721'!$G$147</definedName>
    <definedName name="ID_125816474" localSheetId="0">'0503721'!$H$109</definedName>
    <definedName name="ID_125816475" localSheetId="0">'0503721'!$D$119</definedName>
    <definedName name="ID_125816476" localSheetId="0">'0503721'!$C$101</definedName>
    <definedName name="ID_125816477" localSheetId="0">'0503721'!$F$150</definedName>
    <definedName name="ID_125816479" localSheetId="0">'0503721'!$D$120</definedName>
    <definedName name="ID_125816481" localSheetId="0">'0503721'!$E$101</definedName>
    <definedName name="ID_125816482" localSheetId="0">'0503721'!$F$101</definedName>
    <definedName name="ID_125816483" localSheetId="0">'0503721'!$F$108</definedName>
    <definedName name="ID_125816484" localSheetId="0">'0503721'!$E$21</definedName>
    <definedName name="ID_125816485" localSheetId="0">'0503721'!$G$21</definedName>
    <definedName name="ID_125816486" localSheetId="0">'0503721'!$E$27</definedName>
    <definedName name="ID_125816487" localSheetId="0">'0503721'!$E$96</definedName>
    <definedName name="ID_125816488" localSheetId="0">'0503721'!$F$96</definedName>
    <definedName name="ID_125816489" localSheetId="0">'0503721'!$E$99</definedName>
    <definedName name="ID_125816490" localSheetId="0">'0503721'!$C$130</definedName>
    <definedName name="ID_125816491" localSheetId="0">'0503721'!$D$24</definedName>
    <definedName name="ID_125816495" localSheetId="0">'0503721'!$C$136</definedName>
    <definedName name="ID_125816496" localSheetId="0">'0503721'!$G$119</definedName>
    <definedName name="ID_125816497" localSheetId="0">'0503721'!$H$119</definedName>
    <definedName name="ID_125816500" localSheetId="0">'0503721'!$E$120</definedName>
    <definedName name="ID_125816501" localSheetId="0">'0503721'!$E$124</definedName>
    <definedName name="ID_125816502" localSheetId="0">'0503721'!$H$124</definedName>
    <definedName name="ID_125816503" localSheetId="0">'0503721'!$F$60</definedName>
    <definedName name="ID_125816504" localSheetId="0">'0503721'!$H$60</definedName>
    <definedName name="ID_125816508" localSheetId="0">'0503721'!$H$42</definedName>
    <definedName name="ID_125816512" localSheetId="0">'0503721'!$D$63</definedName>
    <definedName name="ID_125816514" localSheetId="0">'0503721'!$F$136</definedName>
    <definedName name="ID_125816517" localSheetId="0">'0503721'!$F$125</definedName>
    <definedName name="ID_125816519" localSheetId="0">'0503721'!$E$72</definedName>
    <definedName name="ID_125816520" localSheetId="0">'0503721'!$F$76</definedName>
    <definedName name="ID_125816521" localSheetId="0">'0503721'!$H$125</definedName>
    <definedName name="ID_125816522" localSheetId="0">'0503721'!$F$131</definedName>
    <definedName name="ID_125816523" localSheetId="0">'0503721'!$H$134</definedName>
    <definedName name="ID_125816524" localSheetId="0">'0503721'!$E$137</definedName>
    <definedName name="ID_125816526" localSheetId="0">'0503721'!$C$69</definedName>
    <definedName name="ID_125816527" localSheetId="0">'0503721'!$D$69</definedName>
    <definedName name="ID_125816528" localSheetId="0">'0503721'!$C$76</definedName>
    <definedName name="ID_125816532" localSheetId="0">'0503721'!$E$49</definedName>
    <definedName name="ID_125816533" localSheetId="0">'0503721'!$F$50</definedName>
    <definedName name="ID_125816534" localSheetId="0">'0503721'!$G$135</definedName>
    <definedName name="ID_125816535" localSheetId="0">'0503721'!$H$87</definedName>
    <definedName name="ID_125816536" localSheetId="0">'0503721'!$H$88</definedName>
    <definedName name="ID_125816537" localSheetId="0">'0503721'!$G$89</definedName>
    <definedName name="ID_125816539" localSheetId="0">'0503721'!$F$151</definedName>
    <definedName name="ID_125816540" localSheetId="0">'0503721'!$G$151</definedName>
    <definedName name="ID_125816541" localSheetId="0">'0503721'!$G$110</definedName>
    <definedName name="ID_125816542" localSheetId="0">'0503721'!$D$54</definedName>
    <definedName name="ID_125816546" localSheetId="0">'0503721'!$C$146</definedName>
    <definedName name="ID_125816547" localSheetId="0">'0503721'!$D$100</definedName>
    <definedName name="ID_125816548" localSheetId="0">'0503721'!$G$146</definedName>
    <definedName name="ID_125816549" localSheetId="0">'0503721'!$C$95</definedName>
    <definedName name="ID_125816550" localSheetId="0">'0503721'!$D$95</definedName>
    <definedName name="ID_125816551" localSheetId="0">'0503721'!$C$119</definedName>
    <definedName name="ID_125816552" localSheetId="0">'0503721'!$C$98</definedName>
    <definedName name="ID_125816553" localSheetId="0">'0503721'!$C$34</definedName>
    <definedName name="ID_125816554" localSheetId="0">'0503721'!$C$108</definedName>
    <definedName name="ID_125816555" localSheetId="0">'0503721'!$H$95</definedName>
    <definedName name="ID_125816556" localSheetId="0">'0503721'!$C$120</definedName>
    <definedName name="ID_125816557" localSheetId="0">'0503721'!$H$21</definedName>
    <definedName name="ID_125816558" localSheetId="0">'0503721'!$C$104</definedName>
    <definedName name="ID_125816559" localSheetId="0">'0503721'!$D$133</definedName>
    <definedName name="ID_125816566" localSheetId="0">'0503721'!$E$133</definedName>
    <definedName name="ID_125816567" localSheetId="0">'0503721'!$F$42</definedName>
    <definedName name="ID_125816569" localSheetId="0">'0503721'!$F$63</definedName>
    <definedName name="ID_125816572" localSheetId="0">'0503721'!$E$125</definedName>
    <definedName name="ID_125816576" localSheetId="0">'0503721'!$D$42</definedName>
    <definedName name="ID_125816577" localSheetId="0">'0503721'!$E$91</definedName>
    <definedName name="ID_125816578" localSheetId="0">'0503721'!$G$76</definedName>
    <definedName name="ID_125816579" localSheetId="0">'0503721'!$G$125</definedName>
    <definedName name="ID_125816580" localSheetId="0">'0503721'!$E$131</definedName>
    <definedName name="ID_125816583" localSheetId="0">'0503721'!$D$72</definedName>
    <definedName name="ID_125816585" localSheetId="0">'0503721'!$C$138</definedName>
    <definedName name="ID_125816593" localSheetId="0">'0503721'!$E$135</definedName>
    <definedName name="ID_125816594" localSheetId="0">'0503721'!$E$138</definedName>
    <definedName name="ID_125816595" localSheetId="0">'0503721'!$H$90</definedName>
    <definedName name="ID_125816596" localSheetId="0">'0503721'!$H$97</definedName>
    <definedName name="ID_125816597" localSheetId="0">'0503721'!$F$145</definedName>
    <definedName name="ID_125816598" localSheetId="0">'0503721'!$F$107</definedName>
    <definedName name="ID_125816602" localSheetId="0">'0503721'!$E$149</definedName>
    <definedName name="ID_125816603" localSheetId="0">'0503721'!$F$149</definedName>
    <definedName name="ID_125816604" localSheetId="0">'0503721'!$D$98</definedName>
    <definedName name="ID_125816605" localSheetId="0">'0503721'!$G$150</definedName>
    <definedName name="ID_125816607" localSheetId="0">'0503721'!$E$92</definedName>
    <definedName name="ID_125816608" localSheetId="0">'0503721'!$H$92</definedName>
    <definedName name="ID_125816609" localSheetId="0">'0503721'!$D$34</definedName>
    <definedName name="ID_125816610" localSheetId="0">'0503721'!$D$17</definedName>
    <definedName name="ID_125816611" localSheetId="0">'0503721'!$E$17</definedName>
    <definedName name="ID_125816612" localSheetId="0">'0503721'!$H$101</definedName>
    <definedName name="ID_125816613" localSheetId="0">'0503721'!$F$27</definedName>
    <definedName name="ID_125816618" localSheetId="0">'0503721'!$F$66</definedName>
    <definedName name="ID_125816620" localSheetId="0">'0503721'!$D$109</definedName>
    <definedName name="ID_125816623" localSheetId="0">'0503721'!$E$60</definedName>
    <definedName name="ID_125816624" localSheetId="0">'0503721'!$F$120</definedName>
    <definedName name="ID_125816625" localSheetId="0">'0503721'!$G$124</definedName>
    <definedName name="ID_125816626" localSheetId="0">'0503721'!$F$130</definedName>
    <definedName name="ID_125816632" localSheetId="0">'0503721'!$D$126</definedName>
    <definedName name="ID_125816633" localSheetId="0">'0503721'!$D$137</definedName>
    <definedName name="ID_125816806" localSheetId="0">'0503721'!$H$133</definedName>
    <definedName name="ID_125816809" localSheetId="0">'0503721'!$E$136</definedName>
    <definedName name="ID_125816859" localSheetId="0">'0503721'!$E$42</definedName>
    <definedName name="ID_125816909" localSheetId="0">'0503721'!$G$42</definedName>
    <definedName name="ID_125817038" localSheetId="0">'0503721'!$G$63</definedName>
    <definedName name="ID_125817086" localSheetId="0">'0503721'!$G$136</definedName>
    <definedName name="ID_125817153" localSheetId="0">'0503721'!$H$69</definedName>
    <definedName name="ID_125817159" localSheetId="0">'0503721'!$E$134</definedName>
    <definedName name="ID_125817160" localSheetId="0">'0503721'!$G$134</definedName>
    <definedName name="ID_125817163" localSheetId="0">'0503721'!$D$66</definedName>
    <definedName name="ID_125817166" localSheetId="0">'0503721'!$H$137</definedName>
    <definedName name="ID_125817167" localSheetId="0">'0503721'!$C$131</definedName>
    <definedName name="ID_125817170" localSheetId="0">'0503721'!$E$126</definedName>
    <definedName name="ID_125817173" localSheetId="0">'0503721'!$G$49</definedName>
    <definedName name="ID_125817174" localSheetId="0">'0503721'!$H$132</definedName>
    <definedName name="ID_125817175" localSheetId="0">'0503721'!$F$135</definedName>
    <definedName name="ID_125817176" localSheetId="0">'0503721'!$H$135</definedName>
    <definedName name="ID_125817177" localSheetId="0">'0503721'!$E$153</definedName>
    <definedName name="ID_125817178" localSheetId="0">'0503721'!$F$87</definedName>
    <definedName name="ID_125817179" localSheetId="0">'0503721'!$G$87</definedName>
    <definedName name="ID_125817180" localSheetId="0">'0503721'!$F$88</definedName>
    <definedName name="ID_125817181" localSheetId="0">'0503721'!$G$88</definedName>
    <definedName name="ID_125817183" localSheetId="0">'0503721'!$D$147</definedName>
    <definedName name="ID_125817184" localSheetId="0">'0503721'!$G$138</definedName>
    <definedName name="ID_125817189" localSheetId="0">'0503721'!$H$145</definedName>
    <definedName name="ID_125817190" localSheetId="0">'0503721'!$F$110</definedName>
    <definedName name="ID_125817191" localSheetId="0">'0503721'!$C$54</definedName>
    <definedName name="ID_125817194" localSheetId="0">'0503721'!$D$148</definedName>
    <definedName name="ID_125817195" localSheetId="0">'0503721'!$C$149</definedName>
    <definedName name="ID_125817196" localSheetId="0">'0503721'!$C$94</definedName>
    <definedName name="ID_125817197" localSheetId="0">'0503721'!$D$94</definedName>
    <definedName name="ID_125817198" localSheetId="0">'0503721'!$F$54</definedName>
    <definedName name="ID_125817199" localSheetId="0">'0503721'!$F$104</definedName>
    <definedName name="ID_125817200" localSheetId="0">'0503721'!$E$109</definedName>
    <definedName name="ID_125817201" localSheetId="0">'0503721'!$F$109</definedName>
    <definedName name="ID_125817202" localSheetId="0">'0503721'!$F$147</definedName>
    <definedName name="ID_125817203" localSheetId="0">'0503721'!$D$92</definedName>
    <definedName name="ID_125817205" localSheetId="0">'0503721'!$G$92</definedName>
    <definedName name="ID_125817206" localSheetId="0">'0503721'!$E$95</definedName>
    <definedName name="ID_125817207" localSheetId="0">'0503721'!$F$17</definedName>
    <definedName name="ID_125817208" localSheetId="0">'0503721'!$H$18</definedName>
    <definedName name="ID_125817209" localSheetId="0">'0503721'!$E$93</definedName>
    <definedName name="ID_125817211" localSheetId="0">'0503721'!$G$93</definedName>
    <definedName name="ID_125817212" localSheetId="0">'0503721'!$G$96</definedName>
    <definedName name="ID_125817213" localSheetId="0">'0503721'!$G$99</definedName>
    <definedName name="ID_125817215" localSheetId="0">'0503721'!$H$34</definedName>
    <definedName name="ID_125817219" localSheetId="0">'0503721'!$H$130</definedName>
    <definedName name="ID_125817222" localSheetId="0">'0503721'!$G$133</definedName>
    <definedName name="ID_125817224" localSheetId="0">'0503721'!$G$72</definedName>
    <definedName name="ID_125817225" localSheetId="0">'0503721'!$H$131</definedName>
    <definedName name="ID_125817228" localSheetId="0">'0503721'!$D$125</definedName>
    <definedName name="ID_125817229" localSheetId="0">'0503721'!$C$132</definedName>
    <definedName name="ID_125817230" localSheetId="0">'0503721'!$D$132</definedName>
    <definedName name="ID_125817231" localSheetId="0">'0503721'!$D$138</definedName>
    <definedName name="ID_125817239" localSheetId="0">'0503721'!$C$87</definedName>
    <definedName name="ID_125817240" localSheetId="0">'0503721'!$D$87</definedName>
    <definedName name="ID_125817241" localSheetId="0">'0503721'!$C$88</definedName>
    <definedName name="ID_125817242" localSheetId="0">'0503721'!$H$50</definedName>
    <definedName name="ID_125817245" localSheetId="0">'0503721'!$F$132</definedName>
    <definedName name="ID_125817246" localSheetId="0">'0503721'!$G$132</definedName>
    <definedName name="ID_125817247" localSheetId="0">'0503721'!$H$150</definedName>
    <definedName name="ID_125817248" localSheetId="0">'0503721'!$F$89</definedName>
    <definedName name="ID_125817249" localSheetId="0">'0503721'!$C$45</definedName>
    <definedName name="ID_125817250" localSheetId="0">'0503721'!$C$150</definedName>
    <definedName name="ID_125817251" localSheetId="0">'0503721'!$E$144</definedName>
    <definedName name="ID_125817252" localSheetId="0">'0503721'!$G$144</definedName>
    <definedName name="ID_125817253" localSheetId="0">'0503721'!$G$97</definedName>
    <definedName name="ID_125817254" localSheetId="0">'0503721'!$G$100</definedName>
    <definedName name="ID_125817256" localSheetId="0">'0503721'!$E$107</definedName>
    <definedName name="ID_125817257" localSheetId="0">'0503721'!$G$107</definedName>
    <definedName name="ID_125817260" localSheetId="0">'0503721'!$E$54</definedName>
    <definedName name="ID_125817261" localSheetId="0">'0503721'!$D$91</definedName>
    <definedName name="ID_125817263" localSheetId="0">'0503721'!$G$54</definedName>
    <definedName name="ID_125817264" localSheetId="0">'0503721'!$H$54</definedName>
    <definedName name="ID_125817265" localSheetId="0">'0503721'!$D$93</definedName>
    <definedName name="ID_125817266" localSheetId="0">'0503721'!$G$104</definedName>
    <definedName name="ID_125817267" localSheetId="0">'0503721'!$H$104</definedName>
    <definedName name="ID_125817268" localSheetId="0">'0503721'!$H$146</definedName>
    <definedName name="ID_125817269" localSheetId="0">'0503721'!$G$109</definedName>
    <definedName name="ID_125817270" localSheetId="0">'0503721'!$H$147</definedName>
    <definedName name="ID_125817271" localSheetId="0">'0503721'!$E$150</definedName>
    <definedName name="ID_125817274" localSheetId="0">'0503721'!$E$98</definedName>
    <definedName name="ID_125817275" localSheetId="0">'0503721'!$F$24</definedName>
    <definedName name="ID_125817276" localSheetId="0">'0503721'!$H$24</definedName>
    <definedName name="ID_125817277" localSheetId="0">'0503721'!$G$27</definedName>
    <definedName name="ID_125817278" localSheetId="0">'0503721'!$H$27</definedName>
    <definedName name="ID_125817280" localSheetId="0">'0503721'!$H$93</definedName>
    <definedName name="ID_125817281" localSheetId="0">'0503721'!$C$27</definedName>
    <definedName name="ID_125817282" localSheetId="0">'0503721'!$D$27</definedName>
    <definedName name="ID_125817286" localSheetId="0">'0503721'!$G$66</definedName>
    <definedName name="ID_125817289" localSheetId="0">'0503721'!$C$99</definedName>
    <definedName name="ID_125817290" localSheetId="0">'0503721'!$D$99</definedName>
    <definedName name="ID_125817291" localSheetId="0">'0503721'!$C$133</definedName>
    <definedName name="ID_125817293" localSheetId="0">'0503721'!$E$34</definedName>
    <definedName name="ID_125817295" localSheetId="0">'0503721'!$G$120</definedName>
    <definedName name="ID_125817298" localSheetId="0">'0503721'!$G$60</definedName>
    <definedName name="ID_125817300" localSheetId="0">'0503721'!$D$60</definedName>
    <definedName name="ID_125817301" localSheetId="0">'0503721'!$C$134</definedName>
    <definedName name="ID_125817302" localSheetId="0">'0503721'!$D$134</definedName>
    <definedName name="ID_125817308" localSheetId="0">'0503721'!$F$91</definedName>
    <definedName name="ID_125817309" localSheetId="0">'0503721'!$F$69</definedName>
    <definedName name="ID_125817310" localSheetId="0">'0503721'!$F$134</definedName>
    <definedName name="ID_125817311" localSheetId="0">'0503721'!$G$94</definedName>
    <definedName name="ID_125817312" localSheetId="0">'0503721'!$C$72</definedName>
    <definedName name="ID_125817494" localSheetId="0">'0503721'!$G$45</definedName>
    <definedName name="ID_125817495" localSheetId="0">'0503721'!$H$45</definedName>
    <definedName name="ID_125817504" localSheetId="0">'0503721'!$G$50</definedName>
    <definedName name="ID_125817509" localSheetId="0">'0503721'!$E$132</definedName>
    <definedName name="ID_125817510" localSheetId="0">'0503721'!$D$153</definedName>
    <definedName name="ID_125817511" localSheetId="0">'0503721'!$F$45</definedName>
    <definedName name="ID_125817558" localSheetId="0">'0503721'!$E$97</definedName>
    <definedName name="ID_125817665" localSheetId="0">'0503721'!$C$50</definedName>
    <definedName name="ID_125817678" localSheetId="0">'0503721'!$D$50</definedName>
    <definedName name="ID_125817680" localSheetId="0">'0503721'!$G$148</definedName>
    <definedName name="ID_125817681" localSheetId="0">'0503721'!$H$151</definedName>
    <definedName name="ID_125817683" localSheetId="0">'0503721'!$H$110</definedName>
    <definedName name="ID_125817684" localSheetId="0">'0503721'!$D$90</definedName>
    <definedName name="ID_125817686" localSheetId="0">'0503721'!$D$145</definedName>
    <definedName name="ID_125817687" localSheetId="0">'0503721'!$C$148</definedName>
    <definedName name="ID_125817688" localSheetId="0">'0503721'!$C$151</definedName>
    <definedName name="ID_125817689" localSheetId="0">'0503721'!$D$146</definedName>
    <definedName name="ID_125817690" localSheetId="0">'0503721'!$C$152</definedName>
    <definedName name="ID_125817691" localSheetId="0">'0503721'!$E$146</definedName>
    <definedName name="ID_125817692" localSheetId="0">'0503721'!$F$146</definedName>
    <definedName name="ID_125817693" localSheetId="0">'0503721'!$D$97</definedName>
    <definedName name="ID_125817694" localSheetId="0">'0503721'!$C$100</definedName>
    <definedName name="ID_125817695" localSheetId="0">'0503721'!$D$107</definedName>
    <definedName name="ID_125817696" localSheetId="0">'0503721'!$H$99</definedName>
    <definedName name="ID_125817697" localSheetId="0">'0503721'!$D$110</definedName>
    <definedName name="ID_125817699" localSheetId="0">'0503721'!$H$17</definedName>
    <definedName name="ID_125817700" localSheetId="0">'0503721'!$F$18</definedName>
    <definedName name="ID_125817701" localSheetId="0">'0503721'!$F$98</definedName>
    <definedName name="ID_125817702" localSheetId="0">'0503721'!$H$98</definedName>
    <definedName name="ID_125817703" localSheetId="0">'0503721'!$G$101</definedName>
    <definedName name="ID_125817704" localSheetId="0">'0503721'!$G$108</definedName>
    <definedName name="ID_125817705" localSheetId="0">'0503721'!$F$93</definedName>
    <definedName name="ID_125817706" localSheetId="0">'0503721'!$F$21</definedName>
    <definedName name="ID_125817707" localSheetId="0">'0503721'!$E$24</definedName>
    <definedName name="ID_125817708" localSheetId="0">'0503721'!$G$24</definedName>
    <definedName name="ID_125817709" localSheetId="0">'0503721'!$C$18</definedName>
    <definedName name="ID_125817712" localSheetId="0">'0503721'!$C$124</definedName>
    <definedName name="ID_125817713" localSheetId="0">'0503721'!$D$124</definedName>
    <definedName name="ID_125817714" localSheetId="0">'0503721'!$F$119</definedName>
    <definedName name="ID_125817715" localSheetId="0">'0503721'!$D$96</definedName>
    <definedName name="ID_125817719" localSheetId="0">'0503721'!$E$119</definedName>
    <definedName name="ID_125817721" localSheetId="0">'0503721'!$F$34</definedName>
    <definedName name="ID_125817727" localSheetId="0">'0503721'!$H$63</definedName>
    <definedName name="ID_125817731" localSheetId="0">'0503721'!$C$42</definedName>
    <definedName name="ID_125817733" localSheetId="0">'0503721'!$G$69</definedName>
    <definedName name="ID_125817734" localSheetId="0">'0503721'!$H$72</definedName>
    <definedName name="ID_125817735" localSheetId="0">'0503721'!$E$76</definedName>
    <definedName name="ID_125817736" localSheetId="0">'0503721'!$C$66</definedName>
    <definedName name="ID_125817737" localSheetId="0">'0503721'!$F$137</definedName>
    <definedName name="ID_125817738" localSheetId="0">'0503721'!$F$94</definedName>
    <definedName name="ID_125817739" localSheetId="0">'0503721'!$H$94</definedName>
    <definedName name="ID_125817747" localSheetId="0">'0503721'!$F$126</definedName>
    <definedName name="ID_125817748" localSheetId="0">'0503721'!$G$126</definedName>
    <definedName name="ID_125817749" localSheetId="0">'0503721'!$H$126</definedName>
    <definedName name="ID_125817751" localSheetId="0">'0503721'!$D$89</definedName>
    <definedName name="ID_125817752" localSheetId="0">'0503721'!$E$89</definedName>
    <definedName name="ID_125817754" localSheetId="0">'0503721'!$C$49</definedName>
    <definedName name="ID_125817755" localSheetId="0">'0503721'!$D$49</definedName>
    <definedName name="ID_125817756" localSheetId="0">'0503721'!$E$45</definedName>
    <definedName name="ID_125817759" localSheetId="0">'0503721'!$C$147</definedName>
    <definedName name="ID_125817760" localSheetId="0">'0503721'!$C$153</definedName>
    <definedName name="ID_125817761" localSheetId="0">'0503721'!$F$144</definedName>
    <definedName name="ID_125817762" localSheetId="0">'0503721'!$E$90</definedName>
    <definedName name="ID_125817763" localSheetId="0">'0503721'!$F$90</definedName>
    <definedName name="ID_125817764" localSheetId="0">'0503721'!$F$97</definedName>
    <definedName name="ID_125817765" localSheetId="0">'0503721'!$E$145</definedName>
    <definedName name="ID_125817766" localSheetId="0">'0503721'!$G$145</definedName>
    <definedName name="ID_125817767" localSheetId="0">'0503721'!$C$144</definedName>
    <definedName name="ID_125817769" localSheetId="0">'0503721'!$H$107</definedName>
    <definedName name="ID_125817772" localSheetId="0">'0503721'!$C$90</definedName>
    <definedName name="ID_125817773" localSheetId="0">'0503721'!$D$144</definedName>
    <definedName name="ID_125817774" localSheetId="0">'0503721'!$C$145</definedName>
    <definedName name="ID_125817775" localSheetId="0">'0503721'!$D$151</definedName>
    <definedName name="ID_125817776" localSheetId="0">'0503721'!$C$110</definedName>
    <definedName name="ID_125817777" localSheetId="0">'0503721'!$G$149</definedName>
    <definedName name="ID_125817778" localSheetId="0">'0503721'!$H$149</definedName>
    <definedName name="ID_125817779" localSheetId="0">'0503721'!$E$152</definedName>
    <definedName name="ID_125817780" localSheetId="0">'0503721'!$F$152</definedName>
    <definedName name="ID_125817781" localSheetId="0">'0503721'!$E$147</definedName>
    <definedName name="ID_125817782" localSheetId="0">'0503721'!$F$92</definedName>
    <definedName name="ID_125817783" localSheetId="0">'0503721'!$G$95</definedName>
    <definedName name="ID_125817784" localSheetId="0">'0503721'!$G$18</definedName>
    <definedName name="ID_125817785" localSheetId="0">'0503721'!$E$108</definedName>
    <definedName name="ID_125817786" localSheetId="0">'0503721'!$H$66</definedName>
    <definedName name="ID_125817787" localSheetId="0">'0503721'!$E$69</definedName>
    <definedName name="ID_125817788" localSheetId="0">'0503721'!$C$21</definedName>
    <definedName name="ID_125817789" localSheetId="0">'0503721'!$D$21</definedName>
    <definedName name="ID_125817791" localSheetId="0">'0503721'!$D$136</definedName>
    <definedName name="ID_125817794" localSheetId="0">'0503721'!$H$120</definedName>
    <definedName name="ID_125817795" localSheetId="0">'0503721'!$C$126</definedName>
    <definedName name="ID_125817803" localSheetId="0">'0503721'!$C$60</definedName>
    <definedName name="ID_125817805" localSheetId="0">'0503721'!$F$133</definedName>
    <definedName name="ID_125817808" localSheetId="0">'0503721'!$C$63</definedName>
    <definedName name="ID_125817810" localSheetId="0">'0503721'!$E$63</definedName>
    <definedName name="ID_125817812" localSheetId="0">'0503721'!$G$131</definedName>
    <definedName name="ID_125817813" localSheetId="0">'0503721'!$G$137</definedName>
    <definedName name="ID_125817814" localSheetId="0">'0503721'!$G$91</definedName>
    <definedName name="ID_125817815" localSheetId="0">'0503721'!$E$94</definedName>
    <definedName name="ID_125817818" localSheetId="0">'0503721'!$D$76</definedName>
    <definedName name="ID_125817820" localSheetId="0">'0503721'!$D$131</definedName>
    <definedName name="ID_125817821" localSheetId="0">'0503721'!$C$135</definedName>
    <definedName name="ID_125817829" localSheetId="0">'0503721'!$D$88</definedName>
    <definedName name="ID_125817830" localSheetId="0">'0503721'!$F$49</definedName>
    <definedName name="ID_125817831" localSheetId="0">'0503721'!$E$50</definedName>
    <definedName name="ID_125817832" localSheetId="0">'0503721'!$G$153</definedName>
    <definedName name="ID_125817833" localSheetId="0">'0503721'!$C$89</definedName>
    <definedName name="ID_125817834" localSheetId="0">'0503721'!$E$87</definedName>
    <definedName name="ID_125817836" localSheetId="0">'0503721'!$H$138</definedName>
    <definedName name="ID_125817837" localSheetId="0">'0503721'!$H$89</definedName>
    <definedName name="ID_125817838" localSheetId="0">'0503721'!$G$90</definedName>
    <definedName name="ID_125817839" localSheetId="0">'0503721'!$F$100</definedName>
    <definedName name="ID_125817844" localSheetId="0">'0503721'!$F$148</definedName>
    <definedName name="ID_125817845" localSheetId="0">'0503721'!$H$148</definedName>
    <definedName name="ID_125817847" localSheetId="0">'0503721'!$C$91</definedName>
    <definedName name="ID_125817849" localSheetId="0">'0503721'!$E$104</definedName>
    <definedName name="ID_125817850" localSheetId="0">'0503721'!$G$152</definedName>
    <definedName name="ID_125817851" localSheetId="0">'0503721'!$H$152</definedName>
    <definedName name="ID_125817852" localSheetId="0">'0503721'!$C$93</definedName>
    <definedName name="ID_125817853" localSheetId="0">'0503721'!$C$92</definedName>
    <definedName name="ID_125817854" localSheetId="0">'0503721'!$D$101</definedName>
    <definedName name="ID_125817857" localSheetId="0">'0503721'!$D$108</definedName>
    <definedName name="ID_125817858" localSheetId="0">'0503721'!$F$95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'0503721'!$G$98</definedName>
    <definedName name="ID_125817864" localSheetId="0">'0503721'!$H$108</definedName>
    <definedName name="ID_125817865" localSheetId="0">'0503721'!$D$18</definedName>
    <definedName name="ID_125817868" localSheetId="0">'0503721'!$E$66</definedName>
    <definedName name="ID_125817869" localSheetId="0">'0503721'!$H$96</definedName>
    <definedName name="ID_125817870" localSheetId="0">'0503721'!$F$99</definedName>
    <definedName name="ID_125817871" localSheetId="0">'0503721'!$C$24</definedName>
    <definedName name="ID_125817875" localSheetId="0">'0503721'!$D$104</definedName>
    <definedName name="ID_125817876" localSheetId="0">'0503721'!$C$109</definedName>
    <definedName name="ID_125817877" localSheetId="0">'0503721'!$D$130</definedName>
    <definedName name="ID_125817878" localSheetId="0">'0503721'!$G$34</definedName>
    <definedName name="ID_125817881" localSheetId="0">'0503721'!$F$124</definedName>
    <definedName name="ID_125817882" localSheetId="0">'0503721'!$E$130</definedName>
    <definedName name="ID_125817883" localSheetId="0">'0503721'!$G$130</definedName>
    <definedName name="ID_125817884" localSheetId="0">'0503721'!$C$137</definedName>
    <definedName name="ID_125817889" localSheetId="0">'0503721'!$H$136</definedName>
    <definedName name="ID_125817891" localSheetId="0">'0503721'!$F$72</definedName>
    <definedName name="ID_125817892" localSheetId="0">'0503721'!$H$76</definedName>
    <definedName name="ID_125817893" localSheetId="0">'0503721'!$H$91</definedName>
    <definedName name="ID_125817894" localSheetId="0">'0503721'!$C$125</definedName>
    <definedName name="ID_125817895" localSheetId="0">'0503721'!$D$135</definedName>
    <definedName name="ID_125817902" localSheetId="0">'0503721'!$H$49</definedName>
    <definedName name="ID_125817903" localSheetId="0">'0503721'!$F$153</definedName>
    <definedName name="ID_125817904" localSheetId="0">'0503721'!$E$88</definedName>
    <definedName name="ID_125817905" localSheetId="0">'0503721'!$D$45</definedName>
    <definedName name="ID_125817906" localSheetId="0">'0503721'!$H$153</definedName>
    <definedName name="ID_125817907" localSheetId="0">'0503721'!$D$150</definedName>
    <definedName name="ID_125817908" localSheetId="0">'0503721'!$F$138</definedName>
    <definedName name="ID_125817909" localSheetId="0">'0503721'!$H$144</definedName>
    <definedName name="ID_125817910" localSheetId="0">'0503721'!$E$100</definedName>
    <definedName name="ID_125817911" localSheetId="0">'0503721'!$H$100</definedName>
    <definedName name="ID_125819842" localSheetId="0">'0503721'!$H$6</definedName>
    <definedName name="ID_13173929249" localSheetId="0">'0503721'!$D$31</definedName>
    <definedName name="ID_13173929250" localSheetId="0">'0503721'!$B$31</definedName>
    <definedName name="ID_13173929256" localSheetId="0">'0503721'!$E$31</definedName>
    <definedName name="ID_13173929257" localSheetId="0">'0503721'!$F$31</definedName>
    <definedName name="ID_13173929259" localSheetId="0">'0503721'!$G$31</definedName>
    <definedName name="ID_13173929260" localSheetId="0">'0503721'!$H$31</definedName>
    <definedName name="ID_13173929261" localSheetId="0">'0503721'!$C$31</definedName>
    <definedName name="ID_13173929266" localSheetId="0">'0503721'!$E$84</definedName>
    <definedName name="ID_13173929267" localSheetId="0">'0503721'!$F$84</definedName>
    <definedName name="ID_13173929268" localSheetId="0">'0503721'!$G$84</definedName>
    <definedName name="ID_13173929269" localSheetId="0">'0503721'!$H$84</definedName>
    <definedName name="ID_13173929270" localSheetId="0">'0503721'!$C$84</definedName>
    <definedName name="ID_13173929271" localSheetId="0">'0503721'!$D$84</definedName>
    <definedName name="ID_13173929272" localSheetId="0">'0503721'!$B$84</definedName>
    <definedName name="ID_13173929273" localSheetId="0">'0503721'!$E$116</definedName>
    <definedName name="ID_13173929274" localSheetId="0">'0503721'!$F$116</definedName>
    <definedName name="ID_13173929275" localSheetId="0">'0503721'!$G$116</definedName>
    <definedName name="ID_13173929276" localSheetId="0">'0503721'!$H$116</definedName>
    <definedName name="ID_13173929277" localSheetId="0">'0503721'!$C$116</definedName>
    <definedName name="ID_13173929278" localSheetId="0">'0503721'!$D$116</definedName>
    <definedName name="ID_13173929279" localSheetId="0">'0503721'!$B$116</definedName>
    <definedName name="ID_13173929280" localSheetId="0">'0503721'!$E$117</definedName>
    <definedName name="ID_13173929281" localSheetId="0">'0503721'!$F$117</definedName>
    <definedName name="ID_13173929282" localSheetId="0">'0503721'!$G$117</definedName>
    <definedName name="ID_13173929283" localSheetId="0">'0503721'!$H$117</definedName>
    <definedName name="ID_13173929284" localSheetId="0">'0503721'!$C$117</definedName>
    <definedName name="ID_13173929285" localSheetId="0">'0503721'!$D$117</definedName>
    <definedName name="ID_13173929286" localSheetId="0">'0503721'!$B$117</definedName>
    <definedName name="ID_13173929287" localSheetId="0">'0503721'!$C$127</definedName>
    <definedName name="ID_13173929288" localSheetId="0">'0503721'!$D$127</definedName>
    <definedName name="ID_13173929289" localSheetId="0">'0503721'!$E$127</definedName>
    <definedName name="ID_13173929290" localSheetId="0">'0503721'!$F$127</definedName>
    <definedName name="ID_13173929291" localSheetId="0">'0503721'!$G$127</definedName>
    <definedName name="ID_13173929292" localSheetId="0">'0503721'!$H$127</definedName>
    <definedName name="ID_13173929293" localSheetId="0">'0503721'!$B$127</definedName>
    <definedName name="ID_13173929294" localSheetId="0">'0503721'!$C$128</definedName>
    <definedName name="ID_13173929295" localSheetId="0">'0503721'!$D$128</definedName>
    <definedName name="ID_13173929296" localSheetId="0">'0503721'!$E$128</definedName>
    <definedName name="ID_13173929297" localSheetId="0">'0503721'!$F$128</definedName>
    <definedName name="ID_13173929298" localSheetId="0">'0503721'!$G$128</definedName>
    <definedName name="ID_13173929299" localSheetId="0">'0503721'!$H$128</definedName>
    <definedName name="ID_13173929300" localSheetId="0">'0503721'!$B$128</definedName>
    <definedName name="ID_13173929301" localSheetId="0">'0503721'!$C$129</definedName>
    <definedName name="ID_13173929302" localSheetId="0">'0503721'!$D$129</definedName>
    <definedName name="ID_13173929303" localSheetId="0">'0503721'!$E$129</definedName>
    <definedName name="ID_13173929304" localSheetId="0">'0503721'!$F$129</definedName>
    <definedName name="ID_13173929305" localSheetId="0">'0503721'!$G$129</definedName>
    <definedName name="ID_13173929306" localSheetId="0">'0503721'!$H$129</definedName>
    <definedName name="ID_13173929307" localSheetId="0">'0503721'!$B$129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'0503721'!$H$157</definedName>
    <definedName name="ID_277869" localSheetId="0">'0503721'!$C$157</definedName>
    <definedName name="ID_277871" localSheetId="0">'0503721'!$D$4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'0503721'!$B$93</definedName>
    <definedName name="ID_584830880" localSheetId="0">'0503721'!$B$96</definedName>
    <definedName name="ID_584830881" localSheetId="0">'0503721'!$B$99</definedName>
    <definedName name="ID_584830882" localSheetId="0">'0503721'!$B$104</definedName>
    <definedName name="ID_584830883" localSheetId="0">'0503721'!$B$109</definedName>
    <definedName name="ID_584830884" localSheetId="0">'0503721'!$B$119</definedName>
    <definedName name="ID_584830885" localSheetId="0">'0503721'!$B$120</definedName>
    <definedName name="ID_584830886" localSheetId="0">'0503721'!$B$124</definedName>
    <definedName name="ID_584830887" localSheetId="0">'0503721'!$B$130</definedName>
    <definedName name="ID_584830888" localSheetId="0">'0503721'!$B$133</definedName>
    <definedName name="ID_584830889" localSheetId="0">'0503721'!$B$136</definedName>
    <definedName name="ID_584830892" localSheetId="0">'0503721'!$B$125</definedName>
    <definedName name="ID_584830893" localSheetId="0">'0503721'!$B$131</definedName>
    <definedName name="ID_584830894" localSheetId="0">'0503721'!$B$134</definedName>
    <definedName name="ID_584830895" localSheetId="0">'0503721'!$B$137</definedName>
    <definedName name="ID_584830898" localSheetId="0">'0503721'!$B$126</definedName>
    <definedName name="ID_584830899" localSheetId="0">'0503721'!$B$132</definedName>
    <definedName name="ID_584830900" localSheetId="0">'0503721'!$B$135</definedName>
    <definedName name="ID_584830901" localSheetId="0">'0503721'!$B$138</definedName>
    <definedName name="ID_584830902" localSheetId="0">'0503721'!$B$144</definedName>
    <definedName name="ID_584830903" localSheetId="0">'0503721'!$B$145</definedName>
    <definedName name="ID_584830904" localSheetId="0">'0503721'!$B$148</definedName>
    <definedName name="ID_584830905" localSheetId="0">'0503721'!$B$151</definedName>
    <definedName name="ID_584830906" localSheetId="0">'0503721'!$B$146</definedName>
    <definedName name="ID_584830907" localSheetId="0">'0503721'!$B$149</definedName>
    <definedName name="ID_584830908" localSheetId="0">'0503721'!$B$152</definedName>
    <definedName name="ID_584830909" localSheetId="0">'0503721'!$B$147</definedName>
    <definedName name="ID_584830910" localSheetId="0">'0503721'!$B$150</definedName>
    <definedName name="ID_584830911" localSheetId="0">'0503721'!$B$153</definedName>
    <definedName name="ID_584830914" localSheetId="0">'0503721'!$B$50</definedName>
    <definedName name="ID_584830918" localSheetId="0">'0503721'!$B$54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'0503721'!$B$24</definedName>
    <definedName name="ID_584830926" localSheetId="0">'0503721'!$B$27</definedName>
    <definedName name="ID_584830929" localSheetId="0">'0503721'!$B$34</definedName>
    <definedName name="ID_584830935" localSheetId="0">'0503721'!$B$42</definedName>
    <definedName name="ID_584830940" localSheetId="0">'0503721'!$B$45</definedName>
    <definedName name="ID_584830941" localSheetId="0">'0503721'!$B$49</definedName>
    <definedName name="ID_584830943" localSheetId="0">'0503721'!$B$60</definedName>
    <definedName name="ID_584830946" localSheetId="0">'0503721'!$B$63</definedName>
    <definedName name="ID_584830949" localSheetId="0">'0503721'!$B$66</definedName>
    <definedName name="ID_584830950" localSheetId="0">'0503721'!$B$69</definedName>
    <definedName name="ID_584830951" localSheetId="0">'0503721'!$B$72</definedName>
    <definedName name="ID_584830952" localSheetId="0">'0503721'!$B$76</definedName>
    <definedName name="ID_584830961" localSheetId="0">'0503721'!$B$87</definedName>
    <definedName name="ID_584830962" localSheetId="0">'0503721'!$B$88</definedName>
    <definedName name="ID_584830963" localSheetId="0">'0503721'!$B$89</definedName>
    <definedName name="ID_584830964" localSheetId="0">'0503721'!$B$90</definedName>
    <definedName name="ID_584830965" localSheetId="0">'0503721'!$B$91</definedName>
    <definedName name="ID_584830966" localSheetId="0">'0503721'!$B$94</definedName>
    <definedName name="ID_584830967" localSheetId="0">'0503721'!$B$97</definedName>
    <definedName name="ID_584830968" localSheetId="0">'0503721'!$B$100</definedName>
    <definedName name="ID_584830969" localSheetId="0">'0503721'!$B$107</definedName>
    <definedName name="ID_584830971" localSheetId="0">'0503721'!$B$110</definedName>
    <definedName name="ID_584830972" localSheetId="0">'0503721'!$B$92</definedName>
    <definedName name="ID_584830973" localSheetId="0">'0503721'!$B$95</definedName>
    <definedName name="ID_584830974" localSheetId="0">'0503721'!$B$98</definedName>
    <definedName name="ID_584830975" localSheetId="0">'0503721'!$B$101</definedName>
    <definedName name="ID_584830976" localSheetId="0">'0503721'!$B$108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'0503721'!$I$37</definedName>
    <definedName name="ID_8608106417" localSheetId="0">'0503721'!$I$38</definedName>
    <definedName name="ID_8608106418" localSheetId="0">'0503721'!$I$39</definedName>
    <definedName name="ID_8608106419" localSheetId="0">'0503721'!$I$40</definedName>
    <definedName name="ID_9481251754" localSheetId="0">'0503721'!$C$122</definedName>
    <definedName name="ID_9481251755" localSheetId="0">'0503721'!$D$121</definedName>
    <definedName name="ID_9481251756" localSheetId="0">'0503721'!$H$121</definedName>
    <definedName name="ID_9481251759" localSheetId="0">'0503721'!$C$123</definedName>
    <definedName name="ID_9481251760" localSheetId="0">'0503721'!$H$123</definedName>
    <definedName name="ID_9481251761" localSheetId="0">'0503721'!$G$154</definedName>
    <definedName name="ID_9481251762" localSheetId="0">'0503721'!$H$154</definedName>
    <definedName name="ID_9481251763" localSheetId="0">'0503721'!$D$155</definedName>
    <definedName name="ID_9481251765" localSheetId="0">'0503721'!$F$118</definedName>
    <definedName name="ID_9481251773" localSheetId="0">'0503721'!$F$122</definedName>
    <definedName name="ID_9481251774" localSheetId="0">'0503721'!$C$155</definedName>
    <definedName name="ID_9481251775" localSheetId="0">'0503721'!$F$155</definedName>
    <definedName name="ID_9481251776" localSheetId="0">'0503721'!$B$121</definedName>
    <definedName name="ID_9481251777" localSheetId="0">'0503721'!$B$123</definedName>
    <definedName name="ID_9481251779" localSheetId="0">'0503721'!$D$122</definedName>
    <definedName name="ID_9481251780" localSheetId="0">'0503721'!$H$118</definedName>
    <definedName name="ID_9481251781" localSheetId="0">'0503721'!$E$121</definedName>
    <definedName name="ID_9481251784" localSheetId="0">'0503721'!$E$155</definedName>
    <definedName name="ID_9481251785" localSheetId="0">'0503721'!$B$122</definedName>
    <definedName name="ID_9481251788" localSheetId="0">'0503721'!$G$118</definedName>
    <definedName name="ID_9481251792" localSheetId="0">'0503721'!$C$118</definedName>
    <definedName name="ID_9481251793" localSheetId="0">'0503721'!$H$122</definedName>
    <definedName name="ID_9481251794" localSheetId="0">'0503721'!$D$123</definedName>
    <definedName name="ID_9481251795" localSheetId="0">'0503721'!$F$123</definedName>
    <definedName name="ID_9481251796" localSheetId="0">'0503721'!$E$154</definedName>
    <definedName name="ID_9481251797" localSheetId="0">'0503721'!$G$155</definedName>
    <definedName name="ID_9481251798" localSheetId="0">'0503721'!$B$155</definedName>
    <definedName name="ID_9481251800" localSheetId="0">'0503721'!$E$118</definedName>
    <definedName name="ID_9481251801" localSheetId="0">'0503721'!$G$121</definedName>
    <definedName name="ID_9481251802" localSheetId="0">'0503721'!$D$118</definedName>
    <definedName name="ID_9481251803" localSheetId="0">'0503721'!$B$118</definedName>
    <definedName name="ID_9481251804" localSheetId="0">'0503721'!$C$121</definedName>
    <definedName name="ID_9481251805" localSheetId="0">'0503721'!$F$121</definedName>
    <definedName name="ID_9481251807" localSheetId="0">'0503721'!$E$123</definedName>
    <definedName name="ID_9481251808" localSheetId="0">'0503721'!$G$123</definedName>
    <definedName name="ID_9481251809" localSheetId="0">'0503721'!$D$154</definedName>
    <definedName name="ID_9481251810" localSheetId="0">'0503721'!$F$154</definedName>
    <definedName name="ID_9481251812" localSheetId="0">'0503721'!$B$154</definedName>
    <definedName name="ID_9481251813" localSheetId="0">'0503721'!$H$155</definedName>
    <definedName name="ID_9481251816" localSheetId="0">'0503721'!$E$122</definedName>
    <definedName name="ID_9481251817" localSheetId="0">'0503721'!$G$122</definedName>
    <definedName name="ID_9481251819" localSheetId="0">'0503721'!$C$154</definedName>
    <definedName name="T_26034244023" localSheetId="0">'0503721'!$C$172:$H$181</definedName>
    <definedName name="T_26034244033" localSheetId="0">'0503721'!$B$19:$J$19</definedName>
    <definedName name="T_26034244043" localSheetId="0">'0503721'!$B$22:$J$22</definedName>
    <definedName name="T_26034244053" localSheetId="0">'0503721'!$B$25:$J$25</definedName>
    <definedName name="T_26034244063" localSheetId="0">'0503721'!$B$28:$J$29</definedName>
    <definedName name="T_26034244073" localSheetId="0">'0503721'!$B$32:$J$32</definedName>
    <definedName name="T_26034244083" localSheetId="0">'0503721'!$B$35:$J$35</definedName>
    <definedName name="T_26034244093" localSheetId="0">'0503721'!$B$43:$J$43</definedName>
    <definedName name="T_26034244103" localSheetId="0">'0503721'!$B$46:$J$47</definedName>
    <definedName name="T_26034244113" localSheetId="0">'0503721'!$B$51:$J$52</definedName>
    <definedName name="T_26034244123" localSheetId="0">'0503721'!$B$55:$J$58</definedName>
    <definedName name="T_26034244133" localSheetId="0">'0503721'!$B$61:$J$61</definedName>
    <definedName name="T_26034244143" localSheetId="0">'0503721'!$B$64:$J$64</definedName>
    <definedName name="T_26034244153" localSheetId="0">'0503721'!$B$67:$J$67</definedName>
    <definedName name="T_26034244163" localSheetId="0">'0503721'!$B$70:$J$70</definedName>
    <definedName name="T_26034244173" localSheetId="0">'0503721'!$B$73:$J$74</definedName>
    <definedName name="T_26034244183" localSheetId="0">'0503721'!$B$77:$J$77</definedName>
    <definedName name="T_26034244193" localSheetId="0">'0503721'!$B$85:$J$85</definedName>
    <definedName name="T_26034244203" localSheetId="0">'0503721'!$B$102:$J$102</definedName>
    <definedName name="T_26034244213" localSheetId="0">'0503721'!$B$105:$J$105</definedName>
    <definedName name="TR_26034244023" localSheetId="0">'0503721'!$C$172:$H$181</definedName>
    <definedName name="TR_26034244033" localSheetId="0">'0503721'!$B$19:$J$19</definedName>
    <definedName name="TR_26034244043_2136818084" localSheetId="0">'0503721'!$B$22:$J$22</definedName>
    <definedName name="TR_26034244053" localSheetId="0">'0503721'!$B$25:$J$25</definedName>
    <definedName name="TR_26034244063_2136818085" localSheetId="0">'0503721'!$B$28:$J$28</definedName>
    <definedName name="TR_26034244063_2136818086" localSheetId="0">'0503721'!$B$29:$J$29</definedName>
    <definedName name="TR_26034244073_2136818087" localSheetId="0">'0503721'!$B$32:$J$32</definedName>
    <definedName name="TR_26034244083" localSheetId="0">'0503721'!$B$35:$J$35</definedName>
    <definedName name="TR_26034244093" localSheetId="0">'0503721'!$B$43:$J$43</definedName>
    <definedName name="TR_26034244103_2136818088" localSheetId="0">'0503721'!$B$46:$J$46</definedName>
    <definedName name="TR_26034244103_2136818089" localSheetId="0">'0503721'!$B$47:$J$47</definedName>
    <definedName name="TR_26034244113_2136818090" localSheetId="0">'0503721'!$B$51:$J$51</definedName>
    <definedName name="TR_26034244113_2136818091" localSheetId="0">'0503721'!$B$52:$J$52</definedName>
    <definedName name="TR_26034244123_2136818092" localSheetId="0">'0503721'!$B$55:$J$55</definedName>
    <definedName name="TR_26034244123_2136818093" localSheetId="0">'0503721'!$B$56:$J$56</definedName>
    <definedName name="TR_26034244123_2136818094" localSheetId="0">'0503721'!$B$57:$J$57</definedName>
    <definedName name="TR_26034244123_2136818095" localSheetId="0">'0503721'!$B$58:$J$58</definedName>
    <definedName name="TR_26034244133" localSheetId="0">'0503721'!$B$61:$J$61</definedName>
    <definedName name="TR_26034244143" localSheetId="0">'0503721'!$B$64:$J$64</definedName>
    <definedName name="TR_26034244153" localSheetId="0">'0503721'!$B$67:$J$67</definedName>
    <definedName name="TR_26034244163_2136818096" localSheetId="0">'0503721'!$B$70:$J$70</definedName>
    <definedName name="TR_26034244173_2136818097" localSheetId="0">'0503721'!$B$73:$J$73</definedName>
    <definedName name="TR_26034244173_2136818098" localSheetId="0">'0503721'!$B$74:$J$74</definedName>
    <definedName name="TR_26034244183" localSheetId="0">'0503721'!$B$77:$J$77</definedName>
    <definedName name="TR_26034244193_2136818099" localSheetId="0">'0503721'!$B$85:$J$85</definedName>
    <definedName name="TR_26034244203" localSheetId="0">'0503721'!$B$102:$J$102</definedName>
    <definedName name="TR_26034244213" localSheetId="0">'0503721'!$B$105:$J$105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2" l="1"/>
  <c r="H154" i="2"/>
  <c r="H153" i="2"/>
  <c r="H152" i="2"/>
  <c r="H151" i="2"/>
  <c r="G151" i="2"/>
  <c r="F151" i="2"/>
  <c r="E151" i="2"/>
  <c r="H150" i="2"/>
  <c r="H149" i="2"/>
  <c r="H148" i="2"/>
  <c r="G148" i="2"/>
  <c r="F148" i="2"/>
  <c r="E148" i="2"/>
  <c r="H147" i="2"/>
  <c r="H146" i="2"/>
  <c r="H145" i="2"/>
  <c r="H144" i="2" s="1"/>
  <c r="G145" i="2"/>
  <c r="G144" i="2" s="1"/>
  <c r="F145" i="2"/>
  <c r="E145" i="2"/>
  <c r="F144" i="2"/>
  <c r="E144" i="2"/>
  <c r="H138" i="2"/>
  <c r="H137" i="2"/>
  <c r="H136" i="2" s="1"/>
  <c r="G136" i="2"/>
  <c r="F136" i="2"/>
  <c r="E136" i="2"/>
  <c r="H135" i="2"/>
  <c r="H134" i="2"/>
  <c r="H133" i="2" s="1"/>
  <c r="G133" i="2"/>
  <c r="F133" i="2"/>
  <c r="E133" i="2"/>
  <c r="H132" i="2"/>
  <c r="H131" i="2"/>
  <c r="H130" i="2" s="1"/>
  <c r="G130" i="2"/>
  <c r="F130" i="2"/>
  <c r="E130" i="2"/>
  <c r="H129" i="2"/>
  <c r="H128" i="2"/>
  <c r="H127" i="2" s="1"/>
  <c r="G127" i="2"/>
  <c r="F127" i="2"/>
  <c r="E127" i="2"/>
  <c r="H126" i="2"/>
  <c r="H125" i="2"/>
  <c r="H124" i="2" s="1"/>
  <c r="G124" i="2"/>
  <c r="F124" i="2"/>
  <c r="E124" i="2"/>
  <c r="H123" i="2"/>
  <c r="H122" i="2"/>
  <c r="H121" i="2" s="1"/>
  <c r="G121" i="2"/>
  <c r="G120" i="2" s="1"/>
  <c r="F121" i="2"/>
  <c r="F120" i="2" s="1"/>
  <c r="F119" i="2" s="1"/>
  <c r="E121" i="2"/>
  <c r="E120" i="2" s="1"/>
  <c r="E119" i="2" s="1"/>
  <c r="H118" i="2"/>
  <c r="H117" i="2"/>
  <c r="H116" i="2"/>
  <c r="H110" i="2"/>
  <c r="G110" i="2"/>
  <c r="F110" i="2"/>
  <c r="E110" i="2"/>
  <c r="H109" i="2"/>
  <c r="H108" i="2"/>
  <c r="H107" i="2"/>
  <c r="G107" i="2"/>
  <c r="F107" i="2"/>
  <c r="E107" i="2"/>
  <c r="H105" i="2"/>
  <c r="H104" i="2"/>
  <c r="H100" i="2" s="1"/>
  <c r="H102" i="2"/>
  <c r="H101" i="2"/>
  <c r="G100" i="2"/>
  <c r="F100" i="2"/>
  <c r="E100" i="2"/>
  <c r="H99" i="2"/>
  <c r="H97" i="2" s="1"/>
  <c r="H98" i="2"/>
  <c r="G97" i="2"/>
  <c r="F97" i="2"/>
  <c r="E97" i="2"/>
  <c r="H96" i="2"/>
  <c r="H94" i="2" s="1"/>
  <c r="H95" i="2"/>
  <c r="G94" i="2"/>
  <c r="F94" i="2"/>
  <c r="E94" i="2"/>
  <c r="H93" i="2"/>
  <c r="H91" i="2" s="1"/>
  <c r="H92" i="2"/>
  <c r="G91" i="2"/>
  <c r="F91" i="2"/>
  <c r="F90" i="2" s="1"/>
  <c r="E91" i="2"/>
  <c r="E90" i="2" s="1"/>
  <c r="G90" i="2"/>
  <c r="H89" i="2"/>
  <c r="H85" i="2"/>
  <c r="H84" i="2"/>
  <c r="G84" i="2"/>
  <c r="F84" i="2"/>
  <c r="E84" i="2"/>
  <c r="H77" i="2"/>
  <c r="H76" i="2" s="1"/>
  <c r="G76" i="2"/>
  <c r="F76" i="2"/>
  <c r="E76" i="2"/>
  <c r="H74" i="2"/>
  <c r="H73" i="2"/>
  <c r="H72" i="2" s="1"/>
  <c r="G72" i="2"/>
  <c r="F72" i="2"/>
  <c r="E72" i="2"/>
  <c r="H70" i="2"/>
  <c r="H69" i="2"/>
  <c r="G69" i="2"/>
  <c r="F69" i="2"/>
  <c r="E69" i="2"/>
  <c r="H67" i="2"/>
  <c r="H66" i="2"/>
  <c r="G66" i="2"/>
  <c r="F66" i="2"/>
  <c r="E66" i="2"/>
  <c r="H64" i="2"/>
  <c r="H63" i="2"/>
  <c r="G63" i="2"/>
  <c r="F63" i="2"/>
  <c r="F49" i="2" s="1"/>
  <c r="E63" i="2"/>
  <c r="H61" i="2"/>
  <c r="H60" i="2" s="1"/>
  <c r="G60" i="2"/>
  <c r="F60" i="2"/>
  <c r="E60" i="2"/>
  <c r="H58" i="2"/>
  <c r="H57" i="2"/>
  <c r="H56" i="2"/>
  <c r="H55" i="2"/>
  <c r="H54" i="2"/>
  <c r="G54" i="2"/>
  <c r="F54" i="2"/>
  <c r="E54" i="2"/>
  <c r="H52" i="2"/>
  <c r="H51" i="2"/>
  <c r="H50" i="2"/>
  <c r="G50" i="2"/>
  <c r="G49" i="2" s="1"/>
  <c r="F50" i="2"/>
  <c r="E50" i="2"/>
  <c r="E49" i="2"/>
  <c r="H47" i="2"/>
  <c r="H46" i="2"/>
  <c r="H45" i="2" s="1"/>
  <c r="G45" i="2"/>
  <c r="F45" i="2"/>
  <c r="E45" i="2"/>
  <c r="H43" i="2"/>
  <c r="H42" i="2"/>
  <c r="G42" i="2"/>
  <c r="F42" i="2"/>
  <c r="E42" i="2"/>
  <c r="H35" i="2"/>
  <c r="H34" i="2" s="1"/>
  <c r="G34" i="2"/>
  <c r="F34" i="2"/>
  <c r="E34" i="2"/>
  <c r="H32" i="2"/>
  <c r="H31" i="2"/>
  <c r="G31" i="2"/>
  <c r="F31" i="2"/>
  <c r="E31" i="2"/>
  <c r="H29" i="2"/>
  <c r="H28" i="2"/>
  <c r="H27" i="2"/>
  <c r="G27" i="2"/>
  <c r="F27" i="2"/>
  <c r="E27" i="2"/>
  <c r="H25" i="2"/>
  <c r="H24" i="2"/>
  <c r="G24" i="2"/>
  <c r="F24" i="2"/>
  <c r="E24" i="2"/>
  <c r="H22" i="2"/>
  <c r="H21" i="2"/>
  <c r="G21" i="2"/>
  <c r="G17" i="2" s="1"/>
  <c r="G88" i="2" s="1"/>
  <c r="F21" i="2"/>
  <c r="E21" i="2"/>
  <c r="H19" i="2"/>
  <c r="H18" i="2" s="1"/>
  <c r="G18" i="2"/>
  <c r="F18" i="2"/>
  <c r="F17" i="2" s="1"/>
  <c r="E18" i="2"/>
  <c r="E17" i="2" s="1"/>
  <c r="E88" i="2" s="1"/>
  <c r="H17" i="2" l="1"/>
  <c r="H90" i="2"/>
  <c r="F87" i="2"/>
  <c r="G119" i="2"/>
  <c r="G87" i="2" s="1"/>
  <c r="E87" i="2"/>
  <c r="F88" i="2"/>
  <c r="H49" i="2"/>
  <c r="H120" i="2"/>
  <c r="H119" i="2" s="1"/>
  <c r="H87" i="2" l="1"/>
  <c r="H88" i="2"/>
</calcChain>
</file>

<file path=xl/comments1.xml><?xml version="1.0" encoding="utf-8"?>
<comments xmlns="http://schemas.openxmlformats.org/spreadsheetml/2006/main">
  <authors>
    <author>danilochkina</author>
  </authors>
  <commentList>
    <comment ref="I9" authorId="0" shape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<sst xmlns="http://schemas.openxmlformats.org/spreadsheetml/2006/main" count="414" uniqueCount="296">
  <si>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</si>
  <si>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</si>
  <si>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</si>
  <si>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</si>
  <si>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</si>
  <si>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</si>
  <si>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</si>
  <si>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</si>
  <si>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2023 г.</t>
  </si>
  <si>
    <t>Дата</t>
  </si>
  <si>
    <t>500</t>
  </si>
  <si>
    <t>PRP</t>
  </si>
  <si>
    <t>Учреждение</t>
  </si>
  <si>
    <t>МБДОУ Д/С № 9</t>
  </si>
  <si>
    <t>по ОКПО</t>
  </si>
  <si>
    <t>01.01.2023</t>
  </si>
  <si>
    <t>RDT</t>
  </si>
  <si>
    <t>Обособленное подразделение</t>
  </si>
  <si>
    <t>ИНН</t>
  </si>
  <si>
    <t>ROD</t>
  </si>
  <si>
    <t>Учредитель</t>
  </si>
  <si>
    <t>Управление образования администрации города Белгорода</t>
  </si>
  <si>
    <t>по ОКТМО</t>
  </si>
  <si>
    <t>14701000001</t>
  </si>
  <si>
    <t>3</t>
  </si>
  <si>
    <t>VID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</si>
  <si>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</si>
  <si>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</si>
  <si>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</si>
  <si>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</si>
  <si>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</si>
  <si>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</si>
  <si>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</si>
  <si>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</si>
  <si>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</si>
  <si>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</si>
  <si>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</si>
  <si>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</si>
  <si>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</si>
  <si>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</si>
  <si>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</si>
  <si>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</si>
  <si>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</si>
  <si>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</si>
  <si>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</si>
  <si>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</si>
  <si>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</si>
  <si>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</si>
  <si>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</si>
  <si>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</si>
  <si>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glbuhg2</t>
  </si>
  <si>
    <t>ки</t>
  </si>
  <si>
    <t>средствами</t>
  </si>
  <si>
    <t>заданию</t>
  </si>
  <si>
    <t>деятельность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</si>
  <si>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</si>
  <si>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</si>
  <si>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</si>
  <si>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</si>
  <si>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</si>
  <si>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</si>
  <si>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</si>
  <si>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</si>
  <si>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</si>
  <si>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</si>
  <si>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</si>
  <si>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</si>
  <si>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</si>
  <si>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</si>
  <si>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</si>
  <si>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</si>
  <si>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</si>
  <si>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</si>
  <si>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</si>
  <si>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</si>
  <si>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</si>
  <si>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</si>
  <si>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</si>
  <si>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</si>
  <si>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</si>
  <si>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поступления капитального характера</t>
  </si>
  <si>
    <t>070</t>
  </si>
  <si>
    <t>160</t>
  </si>
  <si>
    <t>Поступления капитального характера бюджетным и автономным учреждениям от сектора государственного управления</t>
  </si>
  <si>
    <t>162</t>
  </si>
  <si>
    <t>Доходы от операций с активами</t>
  </si>
  <si>
    <t>090</t>
  </si>
  <si>
    <t>170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</si>
  <si>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</si>
  <si>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</si>
  <si>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</si>
  <si>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</si>
  <si>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</si>
  <si>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</si>
  <si>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</si>
  <si>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</si>
  <si>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</si>
  <si>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</si>
  <si>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</si>
  <si>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</si>
  <si>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</si>
  <si>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</si>
  <si>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</si>
  <si>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</si>
  <si>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</si>
  <si>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</si>
  <si>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</si>
  <si>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</si>
  <si>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</si>
  <si>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</si>
  <si>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</si>
  <si>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</si>
  <si>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</si>
  <si>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</si>
  <si>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</si>
  <si>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</si>
  <si>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</si>
  <si>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</si>
  <si>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</si>
  <si>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</si>
  <si>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</si>
  <si>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</si>
  <si>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</si>
  <si>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</si>
  <si>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</si>
  <si>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</si>
  <si>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</si>
  <si>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</si>
  <si>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</si>
  <si>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</si>
  <si>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</si>
  <si>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</si>
  <si>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</si>
  <si>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</si>
  <si>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</si>
  <si>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</si>
  <si>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</si>
  <si>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</si>
  <si>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</si>
  <si>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</si>
  <si>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</si>
  <si>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</si>
  <si>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</si>
  <si>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</si>
  <si>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</si>
  <si>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</si>
  <si>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</si>
  <si>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</si>
  <si>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</si>
  <si>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</si>
  <si>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</si>
  <si>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</si>
  <si>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</si>
  <si>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</si>
  <si>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</si>
  <si>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</si>
  <si>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</si>
  <si>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</si>
  <si>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</si>
  <si>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</si>
  <si>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</si>
  <si>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</si>
  <si>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</si>
  <si>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</si>
  <si>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</si>
  <si>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</si>
  <si>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</si>
  <si>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</si>
  <si>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</si>
  <si>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</si>
  <si>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</si>
  <si>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</si>
  <si>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</si>
  <si>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</si>
  <si>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</si>
  <si>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</si>
  <si>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</si>
  <si>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</si>
  <si>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</si>
  <si>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</si>
  <si>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</si>
  <si>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</si>
  <si>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</si>
  <si>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</si>
  <si>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</si>
  <si>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</si>
  <si>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</si>
  <si>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</si>
  <si>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</si>
  <si>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</si>
  <si>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</si>
  <si>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</si>
  <si>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</si>
  <si>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</si>
  <si>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</si>
  <si>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</si>
  <si>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</si>
  <si>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</si>
  <si>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</si>
  <si>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</si>
  <si>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</si>
  <si>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</si>
  <si>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</si>
  <si>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</si>
  <si>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</si>
  <si>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</si>
  <si>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</si>
  <si>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</si>
  <si>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</si>
  <si>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</si>
  <si>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</si>
  <si>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</si>
  <si>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</si>
  <si>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</si>
  <si>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</si>
  <si>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</si>
  <si>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</si>
  <si>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</si>
  <si>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</si>
  <si>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</si>
  <si>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</si>
  <si>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</si>
  <si>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</si>
  <si>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</si>
  <si>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</si>
  <si>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</si>
  <si>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</si>
  <si>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</si>
  <si>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</si>
  <si>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</si>
  <si>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</si>
  <si>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</si>
  <si>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</si>
  <si>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</si>
  <si>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</si>
  <si>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</si>
  <si>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</si>
  <si>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</si>
  <si>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</si>
  <si>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</si>
  <si>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</si>
  <si>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</si>
  <si>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</si>
  <si>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</si>
  <si>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</si>
  <si>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</si>
  <si>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</si>
  <si>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</si>
  <si>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</si>
  <si>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</si>
  <si>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</si>
  <si>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</si>
  <si>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</si>
  <si>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</si>
  <si>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</si>
  <si>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</si>
  <si>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</si>
  <si>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</si>
  <si>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</si>
  <si>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</si>
  <si>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</si>
  <si>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</si>
  <si>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</si>
  <si>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</si>
  <si>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</si>
  <si>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</si>
  <si>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</si>
  <si>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</si>
  <si>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</si>
  <si>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</si>
  <si>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</si>
  <si>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</si>
  <si>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</si>
  <si>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</si>
  <si>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</si>
  <si>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</si>
  <si>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</si>
  <si>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</si>
  <si>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</si>
  <si>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</si>
  <si>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</si>
  <si>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</si>
  <si>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</si>
  <si>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</si>
  <si>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</si>
  <si>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"________"    _______________  20 ___  г.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</si>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</sst>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3" xfId="1" applyFont="1" applyBorder="1" applyAlignment="1" applyProtection="1">
      <alignment horizontal="center"/>
      <protection locked="0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0" fontId="2" fillId="0" borderId="3" xfId="1" applyNumberFormat="1" applyBorder="1" applyAlignment="1" applyProtection="1">
      <alignment horizontal="left" wrapText="1"/>
      <protection locked="0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2" fillId="0" borderId="0" xfId="1" applyNumberFormat="1" applyBorder="1" applyAlignment="1" applyProtection="1">
      <alignment horizontal="left" wrapText="1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49" fontId="5" fillId="0" borderId="8" xfId="1" applyNumberFormat="1" applyFont="1" applyBorder="1" applyAlignment="1" applyProtection="1">
      <alignment horizontal="center" vertical="center"/>
    </xf>
    <xf numFmtId="49" fontId="5" fillId="0" borderId="9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49" fontId="5" fillId="0" borderId="11" xfId="1" applyNumberFormat="1" applyFont="1" applyBorder="1" applyAlignment="1" applyProtection="1">
      <alignment horizontal="center" vertical="center"/>
    </xf>
    <xf numFmtId="49" fontId="5" fillId="0" borderId="12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left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49" fontId="5" fillId="0" borderId="15" xfId="1" applyNumberFormat="1" applyFont="1" applyBorder="1" applyAlignment="1" applyProtection="1">
      <alignment horizontal="center" vertical="center"/>
    </xf>
    <xf numFmtId="49" fontId="7" fillId="2" borderId="16" xfId="1" applyNumberFormat="1" applyFont="1" applyFill="1" applyBorder="1" applyAlignment="1" applyProtection="1">
      <alignment horizontal="center" wrapText="1"/>
    </xf>
    <xf numFmtId="49" fontId="5" fillId="2" borderId="17" xfId="1" applyNumberFormat="1" applyFont="1" applyFill="1" applyBorder="1" applyAlignment="1" applyProtection="1">
      <alignment horizontal="center"/>
    </xf>
    <xf numFmtId="49" fontId="5" fillId="2" borderId="18" xfId="1" applyNumberFormat="1" applyFont="1" applyFill="1" applyBorder="1" applyAlignment="1" applyProtection="1">
      <alignment horizontal="center"/>
    </xf>
    <xf numFmtId="164" fontId="8" fillId="3" borderId="18" xfId="1" applyNumberFormat="1" applyFont="1" applyFill="1" applyBorder="1" applyAlignment="1" applyProtection="1">
      <alignment horizontal="right"/>
    </xf>
    <xf numFmtId="164" fontId="8" fillId="3" borderId="19" xfId="1" applyNumberFormat="1" applyFont="1" applyFill="1" applyBorder="1" applyAlignment="1" applyProtection="1">
      <alignment horizontal="right"/>
    </xf>
    <xf numFmtId="49" fontId="9" fillId="2" borderId="20" xfId="1" applyNumberFormat="1" applyFont="1" applyFill="1" applyBorder="1" applyAlignment="1" applyProtection="1">
      <alignment horizontal="left" wrapText="1"/>
    </xf>
    <xf numFmtId="49" fontId="5" fillId="2" borderId="21" xfId="1" applyNumberFormat="1" applyFont="1" applyFill="1" applyBorder="1" applyAlignment="1" applyProtection="1">
      <alignment horizontal="center"/>
    </xf>
    <xf numFmtId="49" fontId="5" fillId="2" borderId="22" xfId="1" applyNumberFormat="1" applyFont="1" applyFill="1" applyBorder="1" applyAlignment="1" applyProtection="1">
      <alignment horizontal="center"/>
    </xf>
    <xf numFmtId="164" fontId="8" fillId="4" borderId="22" xfId="1" applyNumberFormat="1" applyFont="1" applyFill="1" applyBorder="1" applyAlignment="1" applyProtection="1">
      <alignment horizontal="right"/>
    </xf>
    <xf numFmtId="164" fontId="8" fillId="4" borderId="23" xfId="1" applyNumberFormat="1" applyFont="1" applyFill="1" applyBorder="1" applyAlignment="1" applyProtection="1">
      <alignment horizontal="right"/>
    </xf>
    <xf numFmtId="49" fontId="8" fillId="5" borderId="20" xfId="1" applyNumberFormat="1" applyFont="1" applyFill="1" applyBorder="1" applyAlignment="1" applyProtection="1">
      <alignment horizontal="left" wrapText="1" indent="4"/>
    </xf>
    <xf numFmtId="49" fontId="8" fillId="5" borderId="21" xfId="1" applyNumberFormat="1" applyFont="1" applyFill="1" applyBorder="1" applyAlignment="1" applyProtection="1">
      <alignment horizontal="center"/>
    </xf>
    <xf numFmtId="49" fontId="8" fillId="5" borderId="22" xfId="1" applyNumberFormat="1" applyFont="1" applyFill="1" applyBorder="1" applyAlignment="1" applyProtection="1">
      <alignment horizontal="center"/>
      <protection locked="0"/>
    </xf>
    <xf numFmtId="164" fontId="8" fillId="6" borderId="22" xfId="1" applyNumberFormat="1" applyFont="1" applyFill="1" applyBorder="1" applyAlignment="1" applyProtection="1">
      <alignment horizontal="right"/>
    </xf>
    <xf numFmtId="164" fontId="8" fillId="5" borderId="22" xfId="1" applyNumberFormat="1" applyFont="1" applyFill="1" applyBorder="1" applyAlignment="1" applyProtection="1">
      <alignment horizontal="right"/>
      <protection locked="0"/>
    </xf>
    <xf numFmtId="164" fontId="8" fillId="7" borderId="23" xfId="1" applyNumberFormat="1" applyFont="1" applyFill="1" applyBorder="1" applyAlignment="1" applyProtection="1">
      <alignment horizontal="right"/>
    </xf>
    <xf numFmtId="0" fontId="5" fillId="5" borderId="0" xfId="1" applyFont="1" applyFill="1"/>
    <xf numFmtId="49" fontId="8" fillId="0" borderId="20" xfId="1" applyNumberFormat="1" applyFont="1" applyFill="1" applyBorder="1" applyAlignment="1" applyProtection="1">
      <alignment horizontal="left" wrapText="1" indent="1"/>
    </xf>
    <xf numFmtId="49" fontId="8" fillId="0" borderId="21" xfId="1" applyNumberFormat="1" applyFont="1" applyFill="1" applyBorder="1" applyAlignment="1" applyProtection="1">
      <alignment horizontal="center"/>
    </xf>
    <xf numFmtId="49" fontId="8" fillId="0" borderId="22" xfId="1" applyNumberFormat="1" applyFont="1" applyFill="1" applyBorder="1" applyAlignment="1" applyProtection="1">
      <alignment horizontal="center"/>
    </xf>
    <xf numFmtId="164" fontId="8" fillId="2" borderId="22" xfId="1" applyNumberFormat="1" applyFont="1" applyFill="1" applyBorder="1" applyAlignment="1" applyProtection="1">
      <alignment horizontal="right"/>
    </xf>
    <xf numFmtId="164" fontId="8" fillId="0" borderId="22" xfId="1" applyNumberFormat="1" applyFont="1" applyBorder="1" applyAlignment="1" applyProtection="1">
      <alignment horizontal="right"/>
    </xf>
    <xf numFmtId="164" fontId="8" fillId="8" borderId="23" xfId="1" applyNumberFormat="1" applyFont="1" applyFill="1" applyBorder="1" applyAlignment="1" applyProtection="1">
      <alignment horizontal="right"/>
    </xf>
    <xf numFmtId="49" fontId="8" fillId="0" borderId="20" xfId="1" applyNumberFormat="1" applyFont="1" applyFill="1" applyBorder="1" applyAlignment="1" applyProtection="1">
      <alignment horizontal="left" wrapText="1" indent="4"/>
    </xf>
    <xf numFmtId="49" fontId="8" fillId="0" borderId="22" xfId="1" applyNumberFormat="1" applyFont="1" applyFill="1" applyBorder="1" applyAlignment="1" applyProtection="1">
      <alignment horizontal="center"/>
      <protection locked="0"/>
    </xf>
    <xf numFmtId="164" fontId="8" fillId="0" borderId="22" xfId="1" applyNumberFormat="1" applyFont="1" applyFill="1" applyBorder="1" applyAlignment="1" applyProtection="1">
      <alignment horizontal="right"/>
      <protection locked="0"/>
    </xf>
    <xf numFmtId="164" fontId="8" fillId="0" borderId="22" xfId="1" applyNumberFormat="1" applyFont="1" applyFill="1" applyBorder="1" applyAlignment="1" applyProtection="1">
      <alignment horizontal="right"/>
    </xf>
    <xf numFmtId="49" fontId="8" fillId="0" borderId="20" xfId="1" applyNumberFormat="1" applyFont="1" applyFill="1" applyBorder="1" applyAlignment="1" applyProtection="1">
      <alignment horizontal="left" wrapText="1" indent="3"/>
    </xf>
    <xf numFmtId="49" fontId="8" fillId="0" borderId="24" xfId="1" applyNumberFormat="1" applyFont="1" applyFill="1" applyBorder="1" applyAlignment="1" applyProtection="1">
      <alignment horizontal="center"/>
    </xf>
    <xf numFmtId="49" fontId="8" fillId="0" borderId="25" xfId="1" applyNumberFormat="1" applyFont="1" applyFill="1" applyBorder="1" applyAlignment="1" applyProtection="1">
      <alignment horizontal="center"/>
    </xf>
    <xf numFmtId="164" fontId="8" fillId="0" borderId="25" xfId="1" applyNumberFormat="1" applyFont="1" applyFill="1" applyBorder="1" applyAlignment="1" applyProtection="1">
      <alignment horizontal="right"/>
    </xf>
    <xf numFmtId="164" fontId="8" fillId="8" borderId="26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9" fillId="2" borderId="16" xfId="1" applyNumberFormat="1" applyFont="1" applyFill="1" applyBorder="1" applyAlignment="1" applyProtection="1">
      <alignment horizontal="left" wrapText="1"/>
    </xf>
    <xf numFmtId="164" fontId="5" fillId="4" borderId="18" xfId="1" applyNumberFormat="1" applyFont="1" applyFill="1" applyBorder="1" applyAlignment="1" applyProtection="1">
      <alignment horizontal="right"/>
    </xf>
    <xf numFmtId="164" fontId="5" fillId="4" borderId="19" xfId="1" applyNumberFormat="1" applyFont="1" applyFill="1" applyBorder="1" applyAlignment="1" applyProtection="1">
      <alignment horizontal="right"/>
    </xf>
    <xf numFmtId="49" fontId="5" fillId="5" borderId="20" xfId="1" applyNumberFormat="1" applyFont="1" applyFill="1" applyBorder="1" applyAlignment="1" applyProtection="1">
      <alignment horizontal="left" wrapText="1" indent="4"/>
    </xf>
    <xf numFmtId="49" fontId="5" fillId="5" borderId="21" xfId="1" applyNumberFormat="1" applyFont="1" applyFill="1" applyBorder="1" applyAlignment="1" applyProtection="1">
      <alignment horizontal="center"/>
    </xf>
    <xf numFmtId="49" fontId="5" fillId="5" borderId="22" xfId="1" applyNumberFormat="1" applyFont="1" applyFill="1" applyBorder="1" applyAlignment="1" applyProtection="1">
      <alignment horizontal="center"/>
      <protection locked="0"/>
    </xf>
    <xf numFmtId="164" fontId="5" fillId="5" borderId="22" xfId="1" applyNumberFormat="1" applyFont="1" applyFill="1" applyBorder="1" applyAlignment="1" applyProtection="1">
      <alignment horizontal="right"/>
      <protection locked="0"/>
    </xf>
    <xf numFmtId="164" fontId="5" fillId="7" borderId="23" xfId="1" applyNumberFormat="1" applyFont="1" applyFill="1" applyBorder="1" applyAlignment="1" applyProtection="1">
      <alignment horizontal="right"/>
    </xf>
    <xf numFmtId="49" fontId="5" fillId="0" borderId="20" xfId="1" applyNumberFormat="1" applyFont="1" applyFill="1" applyBorder="1" applyAlignment="1" applyProtection="1">
      <alignment horizontal="left" wrapText="1" indent="1"/>
    </xf>
    <xf numFmtId="49" fontId="5" fillId="0" borderId="21" xfId="1" applyNumberFormat="1" applyFont="1" applyFill="1" applyBorder="1" applyAlignment="1" applyProtection="1">
      <alignment horizontal="center"/>
    </xf>
    <xf numFmtId="49" fontId="5" fillId="0" borderId="22" xfId="1" applyNumberFormat="1" applyFont="1" applyFill="1" applyBorder="1" applyAlignment="1" applyProtection="1">
      <alignment horizontal="center"/>
    </xf>
    <xf numFmtId="164" fontId="5" fillId="0" borderId="22" xfId="1" applyNumberFormat="1" applyFont="1" applyBorder="1" applyAlignment="1" applyProtection="1">
      <alignment horizontal="right"/>
    </xf>
    <xf numFmtId="164" fontId="5" fillId="0" borderId="22" xfId="1" applyNumberFormat="1" applyFont="1" applyFill="1" applyBorder="1" applyAlignment="1" applyProtection="1">
      <alignment horizontal="right"/>
    </xf>
    <xf numFmtId="164" fontId="5" fillId="8" borderId="23" xfId="1" applyNumberFormat="1" applyFont="1" applyFill="1" applyBorder="1" applyAlignment="1" applyProtection="1">
      <alignment horizontal="right"/>
    </xf>
    <xf numFmtId="164" fontId="5" fillId="4" borderId="22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49" fontId="5" fillId="0" borderId="20" xfId="1" applyNumberFormat="1" applyFont="1" applyFill="1" applyBorder="1" applyAlignment="1" applyProtection="1">
      <alignment horizontal="left" wrapText="1" indent="4"/>
    </xf>
    <xf numFmtId="49" fontId="5" fillId="0" borderId="22" xfId="1" applyNumberFormat="1" applyFont="1" applyFill="1" applyBorder="1" applyAlignment="1" applyProtection="1">
      <alignment horizontal="center"/>
      <protection locked="0"/>
    </xf>
    <xf numFmtId="164" fontId="5" fillId="0" borderId="22" xfId="1" applyNumberFormat="1" applyFont="1" applyFill="1" applyBorder="1" applyAlignment="1" applyProtection="1">
      <alignment horizontal="right"/>
      <protection locked="0"/>
    </xf>
    <xf numFmtId="49" fontId="7" fillId="2" borderId="20" xfId="1" applyNumberFormat="1" applyFont="1" applyFill="1" applyBorder="1" applyAlignment="1" applyProtection="1">
      <alignment horizontal="center" wrapText="1"/>
    </xf>
    <xf numFmtId="164" fontId="5" fillId="3" borderId="22" xfId="1" applyNumberFormat="1" applyFont="1" applyFill="1" applyBorder="1" applyAlignment="1" applyProtection="1">
      <alignment horizontal="right"/>
    </xf>
    <xf numFmtId="164" fontId="5" fillId="3" borderId="23" xfId="1" applyNumberFormat="1" applyFont="1" applyFill="1" applyBorder="1" applyAlignment="1" applyProtection="1">
      <alignment horizontal="right"/>
    </xf>
    <xf numFmtId="164" fontId="5" fillId="0" borderId="22" xfId="1" applyNumberFormat="1" applyFont="1" applyBorder="1" applyAlignment="1" applyProtection="1">
      <alignment horizontal="right"/>
      <protection locked="0"/>
    </xf>
    <xf numFmtId="49" fontId="5" fillId="0" borderId="24" xfId="1" applyNumberFormat="1" applyFont="1" applyFill="1" applyBorder="1" applyAlignment="1" applyProtection="1">
      <alignment horizontal="center"/>
    </xf>
    <xf numFmtId="49" fontId="5" fillId="0" borderId="25" xfId="1" applyNumberFormat="1" applyFont="1" applyFill="1" applyBorder="1" applyAlignment="1" applyProtection="1">
      <alignment horizontal="center"/>
    </xf>
    <xf numFmtId="164" fontId="5" fillId="0" borderId="25" xfId="1" applyNumberFormat="1" applyFont="1" applyBorder="1" applyAlignment="1" applyProtection="1">
      <alignment horizontal="right"/>
    </xf>
    <xf numFmtId="164" fontId="5" fillId="8" borderId="26" xfId="1" applyNumberFormat="1" applyFont="1" applyFill="1" applyBorder="1" applyAlignment="1" applyProtection="1">
      <alignment horizontal="right"/>
    </xf>
    <xf numFmtId="0" fontId="5" fillId="0" borderId="8" xfId="1" applyFont="1" applyBorder="1" applyAlignment="1" applyProtection="1">
      <alignment horizontal="left"/>
    </xf>
    <xf numFmtId="0" fontId="5" fillId="0" borderId="13" xfId="1" applyFont="1" applyBorder="1" applyAlignment="1" applyProtection="1">
      <alignment horizontal="left"/>
    </xf>
    <xf numFmtId="0" fontId="5" fillId="0" borderId="13" xfId="1" applyFont="1" applyBorder="1" applyAlignment="1" applyProtection="1">
      <alignment horizont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</xf>
    <xf numFmtId="49" fontId="5" fillId="0" borderId="25" xfId="1" applyNumberFormat="1" applyFont="1" applyBorder="1" applyAlignment="1" applyProtection="1">
      <alignment horizontal="center" vertical="center"/>
    </xf>
    <xf numFmtId="49" fontId="5" fillId="0" borderId="15" xfId="1" applyNumberFormat="1" applyFont="1" applyFill="1" applyBorder="1" applyAlignment="1" applyProtection="1">
      <alignment horizontal="center" vertical="center"/>
    </xf>
    <xf numFmtId="49" fontId="11" fillId="2" borderId="20" xfId="1" applyNumberFormat="1" applyFont="1" applyFill="1" applyBorder="1" applyAlignment="1" applyProtection="1">
      <alignment horizontal="center" wrapText="1"/>
    </xf>
    <xf numFmtId="164" fontId="5" fillId="9" borderId="22" xfId="1" applyNumberFormat="1" applyFont="1" applyFill="1" applyBorder="1" applyAlignment="1" applyProtection="1">
      <alignment horizontal="right"/>
    </xf>
    <xf numFmtId="164" fontId="5" fillId="9" borderId="23" xfId="1" applyNumberFormat="1" applyFont="1" applyFill="1" applyBorder="1" applyAlignment="1" applyProtection="1">
      <alignment horizontal="right"/>
    </xf>
    <xf numFmtId="49" fontId="5" fillId="2" borderId="20" xfId="1" applyNumberFormat="1" applyFont="1" applyFill="1" applyBorder="1" applyAlignment="1" applyProtection="1">
      <alignment horizontal="left" wrapText="1" indent="4"/>
    </xf>
    <xf numFmtId="49" fontId="12" fillId="2" borderId="20" xfId="1" applyNumberFormat="1" applyFont="1" applyFill="1" applyBorder="1" applyAlignment="1" applyProtection="1">
      <alignment horizontal="left" wrapText="1"/>
    </xf>
    <xf numFmtId="49" fontId="5" fillId="2" borderId="24" xfId="1" applyNumberFormat="1" applyFont="1" applyFill="1" applyBorder="1" applyAlignment="1" applyProtection="1">
      <alignment horizontal="center"/>
    </xf>
    <xf numFmtId="49" fontId="5" fillId="2" borderId="25" xfId="1" applyNumberFormat="1" applyFont="1" applyFill="1" applyBorder="1" applyAlignment="1" applyProtection="1">
      <alignment horizontal="center" vertical="center"/>
    </xf>
    <xf numFmtId="164" fontId="5" fillId="4" borderId="25" xfId="1" applyNumberFormat="1" applyFont="1" applyFill="1" applyBorder="1" applyAlignment="1" applyProtection="1">
      <alignment horizontal="right"/>
    </xf>
    <xf numFmtId="164" fontId="5" fillId="4" borderId="26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6" xfId="1" applyNumberFormat="1" applyFont="1" applyFill="1" applyBorder="1" applyAlignment="1" applyProtection="1">
      <alignment horizontal="left" wrapText="1" indent="4"/>
    </xf>
    <xf numFmtId="49" fontId="8" fillId="2" borderId="17" xfId="1" applyNumberFormat="1" applyFont="1" applyFill="1" applyBorder="1" applyAlignment="1" applyProtection="1">
      <alignment horizontal="center"/>
    </xf>
    <xf numFmtId="49" fontId="8" fillId="2" borderId="18" xfId="1" applyNumberFormat="1" applyFont="1" applyFill="1" applyBorder="1" applyAlignment="1" applyProtection="1">
      <alignment horizontal="center"/>
    </xf>
    <xf numFmtId="164" fontId="8" fillId="0" borderId="18" xfId="1" applyNumberFormat="1" applyFont="1" applyBorder="1" applyAlignment="1" applyProtection="1">
      <alignment horizontal="right"/>
      <protection locked="0"/>
    </xf>
    <xf numFmtId="164" fontId="8" fillId="8" borderId="19" xfId="1" applyNumberFormat="1" applyFont="1" applyFill="1" applyBorder="1" applyAlignment="1" applyProtection="1">
      <alignment horizontal="right"/>
    </xf>
    <xf numFmtId="49" fontId="8" fillId="2" borderId="20" xfId="1" applyNumberFormat="1" applyFont="1" applyFill="1" applyBorder="1" applyAlignment="1" applyProtection="1">
      <alignment horizontal="left" wrapText="1" indent="4"/>
    </xf>
    <xf numFmtId="49" fontId="8" fillId="2" borderId="21" xfId="1" applyNumberFormat="1" applyFont="1" applyFill="1" applyBorder="1" applyAlignment="1" applyProtection="1">
      <alignment horizontal="center"/>
    </xf>
    <xf numFmtId="49" fontId="8" fillId="2" borderId="22" xfId="1" applyNumberFormat="1" applyFont="1" applyFill="1" applyBorder="1" applyAlignment="1" applyProtection="1">
      <alignment horizontal="center"/>
    </xf>
    <xf numFmtId="164" fontId="8" fillId="0" borderId="22" xfId="1" applyNumberFormat="1" applyFont="1" applyBorder="1" applyAlignment="1" applyProtection="1">
      <alignment horizontal="right"/>
      <protection locked="0"/>
    </xf>
    <xf numFmtId="49" fontId="7" fillId="2" borderId="20" xfId="1" applyNumberFormat="1" applyFont="1" applyFill="1" applyBorder="1" applyAlignment="1" applyProtection="1">
      <alignment horizontal="left" wrapText="1"/>
    </xf>
    <xf numFmtId="164" fontId="8" fillId="9" borderId="22" xfId="1" applyNumberFormat="1" applyFont="1" applyFill="1" applyBorder="1" applyAlignment="1" applyProtection="1">
      <alignment horizontal="right"/>
    </xf>
    <xf numFmtId="164" fontId="8" fillId="9" borderId="23" xfId="1" applyNumberFormat="1" applyFont="1" applyFill="1" applyBorder="1" applyAlignment="1" applyProtection="1">
      <alignment horizontal="right"/>
    </xf>
    <xf numFmtId="49" fontId="11" fillId="2" borderId="20" xfId="1" applyNumberFormat="1" applyFont="1" applyFill="1" applyBorder="1" applyAlignment="1" applyProtection="1">
      <alignment horizontal="left" wrapText="1"/>
    </xf>
    <xf numFmtId="164" fontId="8" fillId="3" borderId="22" xfId="1" applyNumberFormat="1" applyFont="1" applyFill="1" applyBorder="1" applyAlignment="1" applyProtection="1">
      <alignment horizontal="right"/>
    </xf>
    <xf numFmtId="164" fontId="8" fillId="3" borderId="23" xfId="1" applyNumberFormat="1" applyFont="1" applyFill="1" applyBorder="1" applyAlignment="1" applyProtection="1">
      <alignment horizontal="right"/>
    </xf>
    <xf numFmtId="49" fontId="8" fillId="2" borderId="24" xfId="1" applyNumberFormat="1" applyFont="1" applyFill="1" applyBorder="1" applyAlignment="1" applyProtection="1">
      <alignment horizontal="center"/>
    </xf>
    <xf numFmtId="49" fontId="8" fillId="2" borderId="25" xfId="1" applyNumberFormat="1" applyFont="1" applyFill="1" applyBorder="1" applyAlignment="1" applyProtection="1">
      <alignment horizontal="center"/>
    </xf>
    <xf numFmtId="164" fontId="8" fillId="0" borderId="25" xfId="1" applyNumberFormat="1" applyFont="1" applyBorder="1" applyAlignment="1" applyProtection="1">
      <alignment horizontal="right"/>
      <protection locked="0"/>
    </xf>
    <xf numFmtId="49" fontId="11" fillId="2" borderId="16" xfId="1" applyNumberFormat="1" applyFont="1" applyFill="1" applyBorder="1" applyAlignment="1" applyProtection="1">
      <alignment horizontal="center" wrapText="1"/>
    </xf>
    <xf numFmtId="164" fontId="5" fillId="3" borderId="18" xfId="1" applyNumberFormat="1" applyFont="1" applyFill="1" applyBorder="1" applyAlignment="1" applyProtection="1">
      <alignment horizontal="right"/>
    </xf>
    <xf numFmtId="164" fontId="5" fillId="3" borderId="19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5" xfId="1" applyNumberFormat="1" applyFont="1" applyFill="1" applyBorder="1" applyAlignment="1" applyProtection="1">
      <alignment horizontal="center"/>
    </xf>
    <xf numFmtId="164" fontId="5" fillId="0" borderId="25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28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29" xfId="1" applyNumberFormat="1" applyFont="1" applyBorder="1" applyAlignment="1">
      <alignment horizontal="center" wrapText="1"/>
    </xf>
    <xf numFmtId="49" fontId="5" fillId="0" borderId="29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3" fillId="0" borderId="30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14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5" fillId="5" borderId="33" xfId="1" applyFont="1" applyFill="1" applyBorder="1" applyAlignment="1">
      <alignment horizontal="right"/>
    </xf>
    <xf numFmtId="0" fontId="15" fillId="5" borderId="34" xfId="1" applyFont="1" applyFill="1" applyBorder="1" applyAlignment="1">
      <alignment horizontal="right"/>
    </xf>
    <xf numFmtId="49" fontId="16" fillId="5" borderId="34" xfId="1" applyNumberFormat="1" applyFont="1" applyFill="1" applyBorder="1" applyAlignment="1">
      <alignment horizontal="left" indent="1"/>
    </xf>
    <xf numFmtId="49" fontId="16" fillId="5" borderId="35" xfId="1" applyNumberFormat="1" applyFont="1" applyFill="1" applyBorder="1" applyAlignment="1">
      <alignment horizontal="left" indent="1"/>
    </xf>
    <xf numFmtId="0" fontId="15" fillId="5" borderId="36" xfId="1" applyFont="1" applyFill="1" applyBorder="1" applyAlignment="1">
      <alignment horizontal="right"/>
    </xf>
    <xf numFmtId="0" fontId="15" fillId="5" borderId="0" xfId="1" applyFont="1" applyFill="1" applyBorder="1" applyAlignment="1">
      <alignment horizontal="right"/>
    </xf>
    <xf numFmtId="14" fontId="16" fillId="5" borderId="0" xfId="1" applyNumberFormat="1" applyFont="1" applyFill="1" applyBorder="1" applyAlignment="1">
      <alignment horizontal="left" indent="1"/>
    </xf>
    <xf numFmtId="14" fontId="16" fillId="5" borderId="37" xfId="1" applyNumberFormat="1" applyFont="1" applyFill="1" applyBorder="1" applyAlignment="1">
      <alignment horizontal="left" indent="1"/>
    </xf>
    <xf numFmtId="49" fontId="16" fillId="5" borderId="0" xfId="1" applyNumberFormat="1" applyFont="1" applyFill="1" applyBorder="1" applyAlignment="1">
      <alignment horizontal="left" indent="1"/>
    </xf>
    <xf numFmtId="49" fontId="16" fillId="5" borderId="37" xfId="1" applyNumberFormat="1" applyFont="1" applyFill="1" applyBorder="1" applyAlignment="1">
      <alignment horizontal="left" indent="1"/>
    </xf>
    <xf numFmtId="0" fontId="15" fillId="5" borderId="38" xfId="1" applyFont="1" applyFill="1" applyBorder="1" applyAlignment="1">
      <alignment horizontal="right"/>
    </xf>
    <xf numFmtId="0" fontId="15" fillId="5" borderId="39" xfId="1" applyFont="1" applyFill="1" applyBorder="1" applyAlignment="1">
      <alignment horizontal="right"/>
    </xf>
    <xf numFmtId="49" fontId="16" fillId="5" borderId="39" xfId="1" applyNumberFormat="1" applyFont="1" applyFill="1" applyBorder="1" applyAlignment="1">
      <alignment horizontal="left" wrapText="1" indent="1"/>
    </xf>
    <xf numFmtId="49" fontId="16" fillId="5" borderId="40" xfId="1" applyNumberFormat="1" applyFont="1" applyFill="1" applyBorder="1" applyAlignment="1">
      <alignment horizontal="left" wrapText="1" indent="1"/>
    </xf>
    <xf numFmtId="0" fontId="17" fillId="5" borderId="34" xfId="1" applyFont="1" applyFill="1" applyBorder="1" applyAlignment="1">
      <alignment horizontal="center"/>
    </xf>
    <xf numFmtId="49" fontId="17" fillId="5" borderId="34" xfId="1" applyNumberFormat="1" applyFont="1" applyFill="1" applyBorder="1" applyAlignment="1">
      <alignment horizontal="left" inden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169</xdr:row>
      <xdr:rowOff>57150</xdr:rowOff>
    </xdr:from>
    <xdr:to>
      <xdr:col>4</xdr:col>
      <xdr:colOff>1038225</xdr:colOff>
      <xdr:row>169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789872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K183"/>
  <sheetViews>
    <sheetView tabSelected="1" zoomScaleNormal="100" workbookViewId="0"/>
  </sheetViews>
  <sheetFormatPr defaultRowHeight="15" x14ac:dyDescent="0.2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 x14ac:dyDescent="0.3">
      <c r="B1" s="1"/>
      <c r="C1" s="1"/>
      <c r="D1" s="1"/>
      <c r="E1" s="1"/>
      <c r="F1" s="1"/>
      <c r="G1" s="2"/>
      <c r="H1" s="2"/>
      <c r="I1" s="3"/>
      <c r="J1" s="3"/>
    </row>
    <row r="2" spans="2:10" x14ac:dyDescent="0.25">
      <c r="B2" s="4" t="s">
        <v>0</v>
      </c>
      <c r="C2" s="5"/>
      <c r="D2" s="5"/>
      <c r="E2" s="5"/>
      <c r="F2" s="5"/>
      <c r="G2" s="6"/>
      <c r="H2" s="7" t="s">
        <v>1</v>
      </c>
      <c r="I2" s="8"/>
      <c r="J2" s="9" t="s">
        <v>2</v>
      </c>
    </row>
    <row r="3" spans="2:10" x14ac:dyDescent="0.25">
      <c r="B3" s="10"/>
      <c r="C3" s="10"/>
      <c r="D3" s="10"/>
      <c r="E3" s="10"/>
      <c r="F3" s="10"/>
      <c r="G3" s="11" t="s">
        <v>3</v>
      </c>
      <c r="H3" s="12" t="s">
        <v>4</v>
      </c>
      <c r="I3" s="8" t="s">
        <v>5</v>
      </c>
      <c r="J3" s="9" t="s">
        <v>6</v>
      </c>
    </row>
    <row r="4" spans="2:10" x14ac:dyDescent="0.25">
      <c r="B4" s="13"/>
      <c r="C4" s="9" t="s">
        <v>7</v>
      </c>
      <c r="D4" s="14" t="s">
        <v>8</v>
      </c>
      <c r="E4" s="14"/>
      <c r="F4" s="9"/>
      <c r="G4" s="11" t="s">
        <v>9</v>
      </c>
      <c r="H4" s="15">
        <v>44927</v>
      </c>
      <c r="I4" s="8" t="s">
        <v>10</v>
      </c>
      <c r="J4" s="9" t="s">
        <v>11</v>
      </c>
    </row>
    <row r="5" spans="2:10" ht="29.25" customHeight="1" x14ac:dyDescent="0.25">
      <c r="B5" s="16" t="s">
        <v>12</v>
      </c>
      <c r="C5" s="17" t="s">
        <v>13</v>
      </c>
      <c r="D5" s="17"/>
      <c r="E5" s="17"/>
      <c r="F5" s="17"/>
      <c r="G5" s="11" t="s">
        <v>14</v>
      </c>
      <c r="H5" s="18"/>
      <c r="I5" s="8" t="s">
        <v>15</v>
      </c>
      <c r="J5" s="9" t="s">
        <v>16</v>
      </c>
    </row>
    <row r="6" spans="2:10" ht="29.25" customHeight="1" x14ac:dyDescent="0.25">
      <c r="B6" s="16" t="s">
        <v>17</v>
      </c>
      <c r="C6" s="19"/>
      <c r="D6" s="19"/>
      <c r="E6" s="19"/>
      <c r="F6" s="19"/>
      <c r="G6" s="11" t="s">
        <v>18</v>
      </c>
      <c r="H6" s="20">
        <v>3123446471</v>
      </c>
      <c r="I6" s="8"/>
      <c r="J6" s="9" t="s">
        <v>19</v>
      </c>
    </row>
    <row r="7" spans="2:10" ht="45" customHeight="1" x14ac:dyDescent="0.25">
      <c r="B7" s="16" t="s">
        <v>20</v>
      </c>
      <c r="C7" s="19" t="s">
        <v>21</v>
      </c>
      <c r="D7" s="19"/>
      <c r="E7" s="19"/>
      <c r="F7" s="19"/>
      <c r="G7" s="11" t="s">
        <v>22</v>
      </c>
      <c r="H7" s="21" t="s">
        <v>23</v>
      </c>
      <c r="I7" s="8" t="s">
        <v>24</v>
      </c>
      <c r="J7" s="9" t="s">
        <v>25</v>
      </c>
    </row>
    <row r="8" spans="2:10" ht="15.75" x14ac:dyDescent="0.25">
      <c r="B8" s="1"/>
      <c r="C8" s="22"/>
      <c r="D8" s="22"/>
      <c r="E8" s="22"/>
      <c r="F8" s="22"/>
      <c r="G8" s="11" t="s">
        <v>14</v>
      </c>
      <c r="H8" s="18"/>
      <c r="I8" s="8"/>
      <c r="J8" s="9" t="s">
        <v>26</v>
      </c>
    </row>
    <row r="9" spans="2:10" ht="28.5" customHeight="1" x14ac:dyDescent="0.25">
      <c r="B9" s="16" t="s">
        <v>27</v>
      </c>
      <c r="C9" s="17"/>
      <c r="D9" s="17"/>
      <c r="E9" s="17"/>
      <c r="F9" s="17"/>
      <c r="G9" s="11" t="s">
        <v>18</v>
      </c>
      <c r="H9" s="18"/>
      <c r="I9" s="8"/>
      <c r="J9" s="9" t="s">
        <v>28</v>
      </c>
    </row>
    <row r="10" spans="2:10" x14ac:dyDescent="0.25">
      <c r="B10" s="23" t="s">
        <v>29</v>
      </c>
      <c r="C10" s="24"/>
      <c r="D10" s="8"/>
      <c r="E10" s="25"/>
      <c r="F10" s="25"/>
      <c r="G10" s="11" t="s">
        <v>30</v>
      </c>
      <c r="H10" s="26" t="s">
        <v>31</v>
      </c>
      <c r="I10" s="8" t="s">
        <v>32</v>
      </c>
      <c r="J10" s="9" t="s">
        <v>33</v>
      </c>
    </row>
    <row r="11" spans="2:10" ht="15.75" thickBot="1" x14ac:dyDescent="0.3">
      <c r="B11" s="13" t="s">
        <v>34</v>
      </c>
      <c r="C11" s="24"/>
      <c r="D11" s="8"/>
      <c r="E11" s="25"/>
      <c r="F11" s="25"/>
      <c r="G11" s="11" t="s">
        <v>35</v>
      </c>
      <c r="H11" s="27">
        <v>383</v>
      </c>
      <c r="I11" s="8"/>
      <c r="J11" s="9" t="s">
        <v>36</v>
      </c>
    </row>
    <row r="12" spans="2:10" x14ac:dyDescent="0.25">
      <c r="B12" s="25"/>
      <c r="C12" s="25"/>
      <c r="D12" s="25"/>
      <c r="E12" s="25"/>
      <c r="F12" s="25"/>
      <c r="G12" s="25"/>
      <c r="H12" s="25"/>
      <c r="I12" s="8"/>
      <c r="J12" s="9" t="s">
        <v>37</v>
      </c>
    </row>
    <row r="13" spans="2:10" s="9" customFormat="1" ht="12" customHeight="1" x14ac:dyDescent="0.2">
      <c r="B13" s="28"/>
      <c r="C13" s="29" t="s">
        <v>38</v>
      </c>
      <c r="D13" s="30" t="s">
        <v>39</v>
      </c>
      <c r="E13" s="31" t="s">
        <v>40</v>
      </c>
      <c r="F13" s="31" t="s">
        <v>41</v>
      </c>
      <c r="G13" s="32" t="s">
        <v>42</v>
      </c>
      <c r="H13" s="33"/>
      <c r="I13" s="8"/>
      <c r="J13" s="9" t="s">
        <v>43</v>
      </c>
    </row>
    <row r="14" spans="2:10" s="9" customFormat="1" ht="12" customHeight="1" x14ac:dyDescent="0.2">
      <c r="B14" s="34" t="s">
        <v>44</v>
      </c>
      <c r="C14" s="35" t="s">
        <v>45</v>
      </c>
      <c r="D14" s="36"/>
      <c r="E14" s="37" t="s">
        <v>46</v>
      </c>
      <c r="F14" s="37" t="s">
        <v>47</v>
      </c>
      <c r="G14" s="38" t="s">
        <v>48</v>
      </c>
      <c r="H14" s="39" t="s">
        <v>49</v>
      </c>
      <c r="I14" s="8"/>
      <c r="J14" s="9" t="s">
        <v>50</v>
      </c>
    </row>
    <row r="15" spans="2:10" s="9" customFormat="1" ht="12" customHeight="1" x14ac:dyDescent="0.2">
      <c r="B15" s="40"/>
      <c r="C15" s="35" t="s">
        <v>51</v>
      </c>
      <c r="D15" s="41"/>
      <c r="E15" s="42" t="s">
        <v>52</v>
      </c>
      <c r="F15" s="37" t="s">
        <v>53</v>
      </c>
      <c r="G15" s="38" t="s">
        <v>54</v>
      </c>
      <c r="H15" s="39"/>
      <c r="I15" s="8"/>
      <c r="J15" s="9" t="s">
        <v>55</v>
      </c>
    </row>
    <row r="16" spans="2:10" s="9" customFormat="1" ht="12" customHeight="1" thickBot="1" x14ac:dyDescent="0.25">
      <c r="B16" s="43">
        <v>1</v>
      </c>
      <c r="C16" s="44">
        <v>2</v>
      </c>
      <c r="D16" s="44">
        <v>3</v>
      </c>
      <c r="E16" s="45">
        <v>4</v>
      </c>
      <c r="F16" s="45">
        <v>5</v>
      </c>
      <c r="G16" s="32" t="s">
        <v>56</v>
      </c>
      <c r="H16" s="46" t="s">
        <v>57</v>
      </c>
      <c r="I16" s="8"/>
      <c r="J16" s="9" t="s">
        <v>58</v>
      </c>
    </row>
    <row r="17" spans="2:10" s="9" customFormat="1" ht="24" x14ac:dyDescent="0.2">
      <c r="B17" s="47" t="s">
        <v>59</v>
      </c>
      <c r="C17" s="48" t="s">
        <v>60</v>
      </c>
      <c r="D17" s="49" t="s">
        <v>61</v>
      </c>
      <c r="E17" s="50">
        <f>E18+E21+E24+E27+E31+E34+E42+E45</f>
        <v>1030938</v>
      </c>
      <c r="F17" s="50">
        <f>F18+F21+F24+F27+F31+F34+F42+F45</f>
        <v>36957775.979999997</v>
      </c>
      <c r="G17" s="50">
        <f>G18+G21+G24+G27+G31+G34+G42+G45</f>
        <v>4261874.5999999996</v>
      </c>
      <c r="H17" s="51">
        <f>H18+H21+H24+H27+H31+H34+H42+H45</f>
        <v>42250588.579999998</v>
      </c>
    </row>
    <row r="18" spans="2:10" s="9" customFormat="1" ht="12" x14ac:dyDescent="0.2">
      <c r="B18" s="52" t="s">
        <v>62</v>
      </c>
      <c r="C18" s="53" t="s">
        <v>63</v>
      </c>
      <c r="D18" s="54" t="s">
        <v>64</v>
      </c>
      <c r="E18" s="55">
        <f>SUM(E19:E20)</f>
        <v>0</v>
      </c>
      <c r="F18" s="55">
        <f>SUM(F19:F20)</f>
        <v>0</v>
      </c>
      <c r="G18" s="55">
        <f>SUM(G19:G20)</f>
        <v>0</v>
      </c>
      <c r="H18" s="56">
        <f>SUM(H19:H20)</f>
        <v>0</v>
      </c>
    </row>
    <row r="19" spans="2:10" s="9" customFormat="1" ht="11.25" x14ac:dyDescent="0.2">
      <c r="B19" s="57"/>
      <c r="C19" s="58"/>
      <c r="D19" s="59"/>
      <c r="E19" s="60"/>
      <c r="F19" s="60"/>
      <c r="G19" s="61"/>
      <c r="H19" s="62">
        <f>SUM(E19:G19)</f>
        <v>0</v>
      </c>
      <c r="I19" s="63"/>
      <c r="J19" s="63"/>
    </row>
    <row r="20" spans="2:10" s="9" customFormat="1" ht="11.25" hidden="1" x14ac:dyDescent="0.2">
      <c r="B20" s="64"/>
      <c r="C20" s="65"/>
      <c r="D20" s="66"/>
      <c r="E20" s="67"/>
      <c r="F20" s="67"/>
      <c r="G20" s="68"/>
      <c r="H20" s="69"/>
    </row>
    <row r="21" spans="2:10" s="9" customFormat="1" ht="12" x14ac:dyDescent="0.2">
      <c r="B21" s="52" t="s">
        <v>65</v>
      </c>
      <c r="C21" s="53" t="s">
        <v>66</v>
      </c>
      <c r="D21" s="54" t="s">
        <v>67</v>
      </c>
      <c r="E21" s="55">
        <f>SUM(E22:E23)</f>
        <v>0</v>
      </c>
      <c r="F21" s="55">
        <f>SUM(F22:F23)</f>
        <v>36795599.439999998</v>
      </c>
      <c r="G21" s="55">
        <f>SUM(G22:G23)</f>
        <v>4158174.6</v>
      </c>
      <c r="H21" s="56">
        <f>SUM(H22:H23)</f>
        <v>40953774.039999999</v>
      </c>
    </row>
    <row r="22" spans="2:10" s="9" customFormat="1" ht="11.25" x14ac:dyDescent="0.2">
      <c r="B22" s="70" t="s">
        <v>68</v>
      </c>
      <c r="C22" s="65" t="s">
        <v>66</v>
      </c>
      <c r="D22" s="71" t="s">
        <v>69</v>
      </c>
      <c r="E22" s="72">
        <v>0</v>
      </c>
      <c r="F22" s="72">
        <v>36795599.439999998</v>
      </c>
      <c r="G22" s="72">
        <v>4158174.6</v>
      </c>
      <c r="H22" s="69">
        <f>SUM(E22:G22)</f>
        <v>40953774.039999999</v>
      </c>
    </row>
    <row r="23" spans="2:10" s="9" customFormat="1" ht="11.25" hidden="1" x14ac:dyDescent="0.2">
      <c r="B23" s="64"/>
      <c r="C23" s="65"/>
      <c r="D23" s="66"/>
      <c r="E23" s="67"/>
      <c r="F23" s="73"/>
      <c r="G23" s="73"/>
      <c r="H23" s="69"/>
    </row>
    <row r="24" spans="2:10" s="9" customFormat="1" ht="12" x14ac:dyDescent="0.2">
      <c r="B24" s="52" t="s">
        <v>70</v>
      </c>
      <c r="C24" s="53" t="s">
        <v>71</v>
      </c>
      <c r="D24" s="54" t="s">
        <v>72</v>
      </c>
      <c r="E24" s="55">
        <f>SUM(E25:E26)</f>
        <v>0</v>
      </c>
      <c r="F24" s="55">
        <f>SUM(F25:F26)</f>
        <v>0</v>
      </c>
      <c r="G24" s="55">
        <f>SUM(G25:G26)</f>
        <v>0</v>
      </c>
      <c r="H24" s="56">
        <f>SUM(H25:H26)</f>
        <v>0</v>
      </c>
    </row>
    <row r="25" spans="2:10" s="9" customFormat="1" ht="11.25" x14ac:dyDescent="0.2">
      <c r="B25" s="57"/>
      <c r="C25" s="58"/>
      <c r="D25" s="59"/>
      <c r="E25" s="60"/>
      <c r="F25" s="60"/>
      <c r="G25" s="61"/>
      <c r="H25" s="62">
        <f>SUM(E25:G25)</f>
        <v>0</v>
      </c>
      <c r="I25" s="63"/>
      <c r="J25" s="63"/>
    </row>
    <row r="26" spans="2:10" s="9" customFormat="1" ht="11.25" hidden="1" x14ac:dyDescent="0.2">
      <c r="B26" s="64"/>
      <c r="C26" s="65"/>
      <c r="D26" s="66"/>
      <c r="E26" s="67"/>
      <c r="F26" s="67"/>
      <c r="G26" s="68"/>
      <c r="H26" s="69"/>
    </row>
    <row r="27" spans="2:10" s="9" customFormat="1" ht="12" x14ac:dyDescent="0.2">
      <c r="B27" s="52" t="s">
        <v>73</v>
      </c>
      <c r="C27" s="53" t="s">
        <v>74</v>
      </c>
      <c r="D27" s="54" t="s">
        <v>75</v>
      </c>
      <c r="E27" s="55">
        <f>SUM(E28:E30)</f>
        <v>396510</v>
      </c>
      <c r="F27" s="55">
        <f>SUM(F28:F30)</f>
        <v>0</v>
      </c>
      <c r="G27" s="55">
        <f>SUM(G28:G30)</f>
        <v>103700</v>
      </c>
      <c r="H27" s="56">
        <f>SUM(H28:H30)</f>
        <v>500210</v>
      </c>
    </row>
    <row r="28" spans="2:10" s="9" customFormat="1" ht="22.5" x14ac:dyDescent="0.2">
      <c r="B28" s="70" t="s">
        <v>76</v>
      </c>
      <c r="C28" s="65" t="s">
        <v>74</v>
      </c>
      <c r="D28" s="71" t="s">
        <v>77</v>
      </c>
      <c r="E28" s="72">
        <v>396510</v>
      </c>
      <c r="F28" s="67">
        <v>0</v>
      </c>
      <c r="G28" s="72">
        <v>0</v>
      </c>
      <c r="H28" s="69">
        <f>SUM(E28:G28)</f>
        <v>396510</v>
      </c>
    </row>
    <row r="29" spans="2:10" s="9" customFormat="1" ht="33.75" x14ac:dyDescent="0.2">
      <c r="B29" s="70" t="s">
        <v>78</v>
      </c>
      <c r="C29" s="65" t="s">
        <v>74</v>
      </c>
      <c r="D29" s="71" t="s">
        <v>79</v>
      </c>
      <c r="E29" s="72">
        <v>0</v>
      </c>
      <c r="F29" s="67">
        <v>0</v>
      </c>
      <c r="G29" s="72">
        <v>103700</v>
      </c>
      <c r="H29" s="69">
        <f>SUM(E29:G29)</f>
        <v>103700</v>
      </c>
    </row>
    <row r="30" spans="2:10" s="9" customFormat="1" ht="11.25" hidden="1" x14ac:dyDescent="0.2">
      <c r="B30" s="64"/>
      <c r="C30" s="65"/>
      <c r="D30" s="66"/>
      <c r="E30" s="73"/>
      <c r="F30" s="67"/>
      <c r="G30" s="73"/>
      <c r="H30" s="69"/>
    </row>
    <row r="31" spans="2:10" s="9" customFormat="1" ht="24.75" customHeight="1" x14ac:dyDescent="0.2">
      <c r="B31" s="52" t="s">
        <v>80</v>
      </c>
      <c r="C31" s="53" t="s">
        <v>81</v>
      </c>
      <c r="D31" s="54" t="s">
        <v>82</v>
      </c>
      <c r="E31" s="55">
        <f>SUM(E32:E33)</f>
        <v>634428</v>
      </c>
      <c r="F31" s="55">
        <f>SUM(F32:F33)</f>
        <v>0</v>
      </c>
      <c r="G31" s="55">
        <f>SUM(G32:G33)</f>
        <v>0</v>
      </c>
      <c r="H31" s="56">
        <f>SUM(H32:H33)</f>
        <v>634428</v>
      </c>
    </row>
    <row r="32" spans="2:10" s="9" customFormat="1" ht="22.5" x14ac:dyDescent="0.2">
      <c r="B32" s="70" t="s">
        <v>83</v>
      </c>
      <c r="C32" s="65" t="s">
        <v>81</v>
      </c>
      <c r="D32" s="71" t="s">
        <v>84</v>
      </c>
      <c r="E32" s="72">
        <v>634428</v>
      </c>
      <c r="F32" s="72">
        <v>0</v>
      </c>
      <c r="G32" s="72">
        <v>0</v>
      </c>
      <c r="H32" s="69">
        <f>SUM(E32:G32)</f>
        <v>634428</v>
      </c>
    </row>
    <row r="33" spans="2:10" s="9" customFormat="1" ht="11.25" hidden="1" x14ac:dyDescent="0.2">
      <c r="B33" s="64"/>
      <c r="C33" s="65"/>
      <c r="D33" s="66"/>
      <c r="E33" s="73"/>
      <c r="F33" s="73"/>
      <c r="G33" s="73"/>
      <c r="H33" s="69"/>
    </row>
    <row r="34" spans="2:10" s="9" customFormat="1" ht="12" x14ac:dyDescent="0.2">
      <c r="B34" s="52" t="s">
        <v>85</v>
      </c>
      <c r="C34" s="53" t="s">
        <v>86</v>
      </c>
      <c r="D34" s="54" t="s">
        <v>87</v>
      </c>
      <c r="E34" s="55">
        <f>SUM(E35:E36)</f>
        <v>0</v>
      </c>
      <c r="F34" s="55">
        <f>SUM(F35:F36)</f>
        <v>0</v>
      </c>
      <c r="G34" s="55">
        <f>SUM(G35:G36)</f>
        <v>0</v>
      </c>
      <c r="H34" s="56">
        <f>SUM(H35:H36)</f>
        <v>0</v>
      </c>
    </row>
    <row r="35" spans="2:10" s="9" customFormat="1" ht="11.25" x14ac:dyDescent="0.2">
      <c r="B35" s="57"/>
      <c r="C35" s="58"/>
      <c r="D35" s="59"/>
      <c r="E35" s="61"/>
      <c r="F35" s="61"/>
      <c r="G35" s="61"/>
      <c r="H35" s="62">
        <f>SUM(E35:G35)</f>
        <v>0</v>
      </c>
      <c r="I35" s="63"/>
      <c r="J35" s="63"/>
    </row>
    <row r="36" spans="2:10" s="9" customFormat="1" ht="0.75" customHeight="1" thickBot="1" x14ac:dyDescent="0.25">
      <c r="B36" s="74"/>
      <c r="C36" s="75"/>
      <c r="D36" s="76"/>
      <c r="E36" s="77"/>
      <c r="F36" s="77"/>
      <c r="G36" s="77"/>
      <c r="H36" s="78"/>
    </row>
    <row r="37" spans="2:10" s="9" customFormat="1" ht="12.2" customHeight="1" x14ac:dyDescent="0.2">
      <c r="B37" s="79"/>
      <c r="C37" s="79"/>
      <c r="D37" s="79"/>
      <c r="E37" s="79"/>
      <c r="F37" s="79"/>
      <c r="G37" s="79"/>
      <c r="H37" s="79" t="s">
        <v>88</v>
      </c>
      <c r="J37" s="80" t="s">
        <v>89</v>
      </c>
    </row>
    <row r="38" spans="2:10" s="9" customFormat="1" ht="12.2" customHeight="1" x14ac:dyDescent="0.2">
      <c r="B38" s="28"/>
      <c r="C38" s="29" t="s">
        <v>38</v>
      </c>
      <c r="D38" s="30" t="s">
        <v>39</v>
      </c>
      <c r="E38" s="31" t="s">
        <v>40</v>
      </c>
      <c r="F38" s="31" t="s">
        <v>41</v>
      </c>
      <c r="G38" s="32" t="s">
        <v>42</v>
      </c>
      <c r="H38" s="81"/>
      <c r="J38" s="80" t="s">
        <v>90</v>
      </c>
    </row>
    <row r="39" spans="2:10" s="9" customFormat="1" ht="12.2" customHeight="1" x14ac:dyDescent="0.2">
      <c r="B39" s="34" t="s">
        <v>44</v>
      </c>
      <c r="C39" s="35" t="s">
        <v>45</v>
      </c>
      <c r="D39" s="36"/>
      <c r="E39" s="37" t="s">
        <v>46</v>
      </c>
      <c r="F39" s="37" t="s">
        <v>47</v>
      </c>
      <c r="G39" s="38" t="s">
        <v>48</v>
      </c>
      <c r="H39" s="82" t="s">
        <v>49</v>
      </c>
      <c r="J39" s="80" t="s">
        <v>91</v>
      </c>
    </row>
    <row r="40" spans="2:10" s="9" customFormat="1" ht="12.2" customHeight="1" x14ac:dyDescent="0.2">
      <c r="B40" s="40"/>
      <c r="C40" s="35" t="s">
        <v>51</v>
      </c>
      <c r="D40" s="41"/>
      <c r="E40" s="42" t="s">
        <v>52</v>
      </c>
      <c r="F40" s="37" t="s">
        <v>53</v>
      </c>
      <c r="G40" s="38" t="s">
        <v>54</v>
      </c>
      <c r="H40" s="82"/>
      <c r="J40" s="80" t="s">
        <v>92</v>
      </c>
    </row>
    <row r="41" spans="2:10" s="9" customFormat="1" ht="12.2" customHeight="1" thickBot="1" x14ac:dyDescent="0.25">
      <c r="B41" s="43">
        <v>1</v>
      </c>
      <c r="C41" s="44">
        <v>2</v>
      </c>
      <c r="D41" s="44">
        <v>3</v>
      </c>
      <c r="E41" s="45">
        <v>4</v>
      </c>
      <c r="F41" s="45">
        <v>5</v>
      </c>
      <c r="G41" s="32" t="s">
        <v>56</v>
      </c>
      <c r="H41" s="81" t="s">
        <v>57</v>
      </c>
    </row>
    <row r="42" spans="2:10" s="9" customFormat="1" ht="12" x14ac:dyDescent="0.2">
      <c r="B42" s="83" t="s">
        <v>93</v>
      </c>
      <c r="C42" s="48" t="s">
        <v>61</v>
      </c>
      <c r="D42" s="49" t="s">
        <v>94</v>
      </c>
      <c r="E42" s="84">
        <f>SUM(E43:E44)</f>
        <v>0</v>
      </c>
      <c r="F42" s="84">
        <f>SUM(F43:F44)</f>
        <v>0</v>
      </c>
      <c r="G42" s="84">
        <f>SUM(G43:G44)</f>
        <v>0</v>
      </c>
      <c r="H42" s="85">
        <f>SUM(H43:H44)</f>
        <v>0</v>
      </c>
    </row>
    <row r="43" spans="2:10" s="9" customFormat="1" ht="11.25" x14ac:dyDescent="0.2">
      <c r="B43" s="86"/>
      <c r="C43" s="87"/>
      <c r="D43" s="88"/>
      <c r="E43" s="89"/>
      <c r="F43" s="89"/>
      <c r="G43" s="89"/>
      <c r="H43" s="90">
        <f>SUM(E43:G43)</f>
        <v>0</v>
      </c>
      <c r="I43" s="63"/>
      <c r="J43" s="63"/>
    </row>
    <row r="44" spans="2:10" s="9" customFormat="1" ht="11.25" hidden="1" x14ac:dyDescent="0.2">
      <c r="B44" s="91"/>
      <c r="C44" s="92"/>
      <c r="D44" s="93"/>
      <c r="E44" s="94"/>
      <c r="F44" s="95"/>
      <c r="G44" s="95"/>
      <c r="H44" s="96"/>
    </row>
    <row r="45" spans="2:10" s="9" customFormat="1" ht="24" x14ac:dyDescent="0.2">
      <c r="B45" s="52" t="s">
        <v>95</v>
      </c>
      <c r="C45" s="53" t="s">
        <v>96</v>
      </c>
      <c r="D45" s="54" t="s">
        <v>97</v>
      </c>
      <c r="E45" s="97">
        <f>SUM(E46:E48)</f>
        <v>0</v>
      </c>
      <c r="F45" s="97">
        <f>SUM(F46:F48)</f>
        <v>162176.54</v>
      </c>
      <c r="G45" s="97">
        <f>SUM(G46:G48)</f>
        <v>0</v>
      </c>
      <c r="H45" s="98">
        <f>SUM(H46:H48)</f>
        <v>162176.54</v>
      </c>
    </row>
    <row r="46" spans="2:10" s="9" customFormat="1" ht="22.5" x14ac:dyDescent="0.2">
      <c r="B46" s="99" t="s">
        <v>98</v>
      </c>
      <c r="C46" s="92" t="s">
        <v>96</v>
      </c>
      <c r="D46" s="100" t="s">
        <v>99</v>
      </c>
      <c r="E46" s="101">
        <v>0</v>
      </c>
      <c r="F46" s="101">
        <v>159908.54</v>
      </c>
      <c r="G46" s="101">
        <v>0</v>
      </c>
      <c r="H46" s="96">
        <f>SUM(E46:G46)</f>
        <v>159908.54</v>
      </c>
    </row>
    <row r="47" spans="2:10" s="9" customFormat="1" ht="33.75" x14ac:dyDescent="0.2">
      <c r="B47" s="99" t="s">
        <v>100</v>
      </c>
      <c r="C47" s="92" t="s">
        <v>96</v>
      </c>
      <c r="D47" s="100" t="s">
        <v>101</v>
      </c>
      <c r="E47" s="101">
        <v>0</v>
      </c>
      <c r="F47" s="101">
        <v>2268</v>
      </c>
      <c r="G47" s="101">
        <v>0</v>
      </c>
      <c r="H47" s="96">
        <f>SUM(E47:G47)</f>
        <v>2268</v>
      </c>
    </row>
    <row r="48" spans="2:10" s="9" customFormat="1" ht="11.25" hidden="1" x14ac:dyDescent="0.2">
      <c r="B48" s="91"/>
      <c r="C48" s="92"/>
      <c r="D48" s="93"/>
      <c r="E48" s="94"/>
      <c r="F48" s="95"/>
      <c r="G48" s="95"/>
      <c r="H48" s="96"/>
    </row>
    <row r="49" spans="2:10" s="9" customFormat="1" ht="22.5" customHeight="1" x14ac:dyDescent="0.2">
      <c r="B49" s="102" t="s">
        <v>102</v>
      </c>
      <c r="C49" s="53" t="s">
        <v>75</v>
      </c>
      <c r="D49" s="54" t="s">
        <v>103</v>
      </c>
      <c r="E49" s="103">
        <f>E50+E54+E60+E63+E66+E69+E72+E76+E84</f>
        <v>396510</v>
      </c>
      <c r="F49" s="103">
        <f>F50+F54+F60+F63+F66+F69+F72+F76+F84</f>
        <v>40807176.390000001</v>
      </c>
      <c r="G49" s="103">
        <f>G50+G54+G60+G63+G66+G69+G72+G76+G84</f>
        <v>4836548.9400000004</v>
      </c>
      <c r="H49" s="104">
        <f>H50+H54+H60+H63+H66+H69+H72+H76+H84</f>
        <v>46040235.329999998</v>
      </c>
    </row>
    <row r="50" spans="2:10" s="9" customFormat="1" ht="12" x14ac:dyDescent="0.2">
      <c r="B50" s="52" t="s">
        <v>104</v>
      </c>
      <c r="C50" s="53" t="s">
        <v>82</v>
      </c>
      <c r="D50" s="54" t="s">
        <v>105</v>
      </c>
      <c r="E50" s="97">
        <f>SUM(E51:E53)</f>
        <v>0</v>
      </c>
      <c r="F50" s="97">
        <f>SUM(F51:F53)</f>
        <v>30735814.890000001</v>
      </c>
      <c r="G50" s="97">
        <f>SUM(G51:G53)</f>
        <v>39201.360000000001</v>
      </c>
      <c r="H50" s="98">
        <f>SUM(H51:H53)</f>
        <v>30775016.25</v>
      </c>
    </row>
    <row r="51" spans="2:10" s="9" customFormat="1" ht="11.25" x14ac:dyDescent="0.2">
      <c r="B51" s="99" t="s">
        <v>106</v>
      </c>
      <c r="C51" s="92" t="s">
        <v>82</v>
      </c>
      <c r="D51" s="100" t="s">
        <v>107</v>
      </c>
      <c r="E51" s="105">
        <v>0</v>
      </c>
      <c r="F51" s="105">
        <v>23720702.969999999</v>
      </c>
      <c r="G51" s="105">
        <v>39126</v>
      </c>
      <c r="H51" s="96">
        <f>SUM(E51:G51)</f>
        <v>23759828.969999999</v>
      </c>
    </row>
    <row r="52" spans="2:10" s="9" customFormat="1" ht="11.25" x14ac:dyDescent="0.2">
      <c r="B52" s="99" t="s">
        <v>108</v>
      </c>
      <c r="C52" s="92" t="s">
        <v>82</v>
      </c>
      <c r="D52" s="100" t="s">
        <v>109</v>
      </c>
      <c r="E52" s="105">
        <v>0</v>
      </c>
      <c r="F52" s="105">
        <v>7015111.9199999999</v>
      </c>
      <c r="G52" s="105">
        <v>75.36</v>
      </c>
      <c r="H52" s="96">
        <f>SUM(E52:G52)</f>
        <v>7015187.2800000003</v>
      </c>
    </row>
    <row r="53" spans="2:10" s="9" customFormat="1" ht="12.2" hidden="1" customHeight="1" x14ac:dyDescent="0.2">
      <c r="B53" s="91"/>
      <c r="C53" s="92"/>
      <c r="D53" s="93"/>
      <c r="E53" s="94"/>
      <c r="F53" s="94"/>
      <c r="G53" s="94"/>
      <c r="H53" s="96"/>
    </row>
    <row r="54" spans="2:10" s="9" customFormat="1" ht="12" x14ac:dyDescent="0.2">
      <c r="B54" s="52" t="s">
        <v>110</v>
      </c>
      <c r="C54" s="53" t="s">
        <v>87</v>
      </c>
      <c r="D54" s="54" t="s">
        <v>111</v>
      </c>
      <c r="E54" s="97">
        <f>SUM(E55:E59)</f>
        <v>353000</v>
      </c>
      <c r="F54" s="97">
        <f>SUM(F55:F59)</f>
        <v>4595714.9399999995</v>
      </c>
      <c r="G54" s="97">
        <f>SUM(G55:G59)</f>
        <v>627765.01</v>
      </c>
      <c r="H54" s="98">
        <f>SUM(H55:H59)</f>
        <v>5576479.9499999993</v>
      </c>
    </row>
    <row r="55" spans="2:10" s="9" customFormat="1" ht="11.25" x14ac:dyDescent="0.2">
      <c r="B55" s="99" t="s">
        <v>112</v>
      </c>
      <c r="C55" s="92" t="s">
        <v>87</v>
      </c>
      <c r="D55" s="100" t="s">
        <v>113</v>
      </c>
      <c r="E55" s="105">
        <v>0</v>
      </c>
      <c r="F55" s="105">
        <v>24310.18</v>
      </c>
      <c r="G55" s="105">
        <v>0</v>
      </c>
      <c r="H55" s="96">
        <f>SUM(E55:G55)</f>
        <v>24310.18</v>
      </c>
    </row>
    <row r="56" spans="2:10" s="9" customFormat="1" ht="11.25" x14ac:dyDescent="0.2">
      <c r="B56" s="99" t="s">
        <v>114</v>
      </c>
      <c r="C56" s="92" t="s">
        <v>87</v>
      </c>
      <c r="D56" s="100" t="s">
        <v>115</v>
      </c>
      <c r="E56" s="105">
        <v>0</v>
      </c>
      <c r="F56" s="105">
        <v>1804491.66</v>
      </c>
      <c r="G56" s="105">
        <v>0</v>
      </c>
      <c r="H56" s="96">
        <f t="shared" ref="H56:H58" si="0">SUM(E56:G56)</f>
        <v>1804491.66</v>
      </c>
    </row>
    <row r="57" spans="2:10" s="9" customFormat="1" ht="11.25" x14ac:dyDescent="0.2">
      <c r="B57" s="99" t="s">
        <v>116</v>
      </c>
      <c r="C57" s="92" t="s">
        <v>87</v>
      </c>
      <c r="D57" s="100" t="s">
        <v>117</v>
      </c>
      <c r="E57" s="105">
        <v>353000</v>
      </c>
      <c r="F57" s="105">
        <v>472294.2</v>
      </c>
      <c r="G57" s="105">
        <v>48978.400000000001</v>
      </c>
      <c r="H57" s="96">
        <f t="shared" si="0"/>
        <v>874272.6</v>
      </c>
    </row>
    <row r="58" spans="2:10" s="9" customFormat="1" ht="11.25" x14ac:dyDescent="0.2">
      <c r="B58" s="99" t="s">
        <v>118</v>
      </c>
      <c r="C58" s="92" t="s">
        <v>87</v>
      </c>
      <c r="D58" s="100" t="s">
        <v>119</v>
      </c>
      <c r="E58" s="105">
        <v>0</v>
      </c>
      <c r="F58" s="105">
        <v>2294618.9</v>
      </c>
      <c r="G58" s="105">
        <v>578786.61</v>
      </c>
      <c r="H58" s="96">
        <f t="shared" si="0"/>
        <v>2873405.51</v>
      </c>
    </row>
    <row r="59" spans="2:10" s="9" customFormat="1" ht="12.2" hidden="1" customHeight="1" x14ac:dyDescent="0.2">
      <c r="B59" s="91"/>
      <c r="C59" s="92"/>
      <c r="D59" s="93"/>
      <c r="E59" s="94"/>
      <c r="F59" s="94"/>
      <c r="G59" s="94"/>
      <c r="H59" s="96"/>
    </row>
    <row r="60" spans="2:10" s="9" customFormat="1" ht="12" x14ac:dyDescent="0.2">
      <c r="B60" s="52" t="s">
        <v>120</v>
      </c>
      <c r="C60" s="53" t="s">
        <v>97</v>
      </c>
      <c r="D60" s="54" t="s">
        <v>121</v>
      </c>
      <c r="E60" s="97">
        <f>SUM(E61:E62)</f>
        <v>0</v>
      </c>
      <c r="F60" s="97">
        <f>SUM(F61:F62)</f>
        <v>0</v>
      </c>
      <c r="G60" s="97">
        <f>SUM(G61:G62)</f>
        <v>0</v>
      </c>
      <c r="H60" s="98">
        <f>SUM(H61:H62)</f>
        <v>0</v>
      </c>
    </row>
    <row r="61" spans="2:10" s="9" customFormat="1" ht="11.25" x14ac:dyDescent="0.2">
      <c r="B61" s="86"/>
      <c r="C61" s="87"/>
      <c r="D61" s="88"/>
      <c r="E61" s="61"/>
      <c r="F61" s="89"/>
      <c r="G61" s="89"/>
      <c r="H61" s="90">
        <f>SUM(E61:G61)</f>
        <v>0</v>
      </c>
      <c r="I61" s="63"/>
      <c r="J61" s="63"/>
    </row>
    <row r="62" spans="2:10" s="9" customFormat="1" ht="11.25" hidden="1" x14ac:dyDescent="0.2">
      <c r="B62" s="91"/>
      <c r="C62" s="92"/>
      <c r="D62" s="93"/>
      <c r="E62" s="95"/>
      <c r="F62" s="95"/>
      <c r="G62" s="95"/>
      <c r="H62" s="96"/>
    </row>
    <row r="63" spans="2:10" s="9" customFormat="1" ht="12" x14ac:dyDescent="0.2">
      <c r="B63" s="52" t="s">
        <v>122</v>
      </c>
      <c r="C63" s="53" t="s">
        <v>105</v>
      </c>
      <c r="D63" s="54" t="s">
        <v>123</v>
      </c>
      <c r="E63" s="97">
        <f>SUM(E64:E65)</f>
        <v>0</v>
      </c>
      <c r="F63" s="97">
        <f>SUM(F64:F65)</f>
        <v>0</v>
      </c>
      <c r="G63" s="97">
        <f>SUM(G64:G65)</f>
        <v>0</v>
      </c>
      <c r="H63" s="98">
        <f>SUM(H64:H65)</f>
        <v>0</v>
      </c>
    </row>
    <row r="64" spans="2:10" s="9" customFormat="1" ht="11.25" x14ac:dyDescent="0.2">
      <c r="B64" s="86"/>
      <c r="C64" s="87"/>
      <c r="D64" s="88"/>
      <c r="E64" s="89"/>
      <c r="F64" s="89"/>
      <c r="G64" s="89"/>
      <c r="H64" s="90">
        <f>SUM(E64:G64)</f>
        <v>0</v>
      </c>
      <c r="I64" s="63"/>
      <c r="J64" s="63"/>
    </row>
    <row r="65" spans="2:10" s="9" customFormat="1" ht="11.25" hidden="1" x14ac:dyDescent="0.2">
      <c r="B65" s="91"/>
      <c r="C65" s="92"/>
      <c r="D65" s="93"/>
      <c r="E65" s="94"/>
      <c r="F65" s="94"/>
      <c r="G65" s="94"/>
      <c r="H65" s="96"/>
    </row>
    <row r="66" spans="2:10" s="9" customFormat="1" ht="12" x14ac:dyDescent="0.2">
      <c r="B66" s="52" t="s">
        <v>124</v>
      </c>
      <c r="C66" s="53" t="s">
        <v>121</v>
      </c>
      <c r="D66" s="54" t="s">
        <v>125</v>
      </c>
      <c r="E66" s="97">
        <f>SUM(E67:E68)</f>
        <v>0</v>
      </c>
      <c r="F66" s="97">
        <f>SUM(F67:F68)</f>
        <v>0</v>
      </c>
      <c r="G66" s="97">
        <f>SUM(G67:G68)</f>
        <v>0</v>
      </c>
      <c r="H66" s="98">
        <f>SUM(H67:H68)</f>
        <v>0</v>
      </c>
    </row>
    <row r="67" spans="2:10" s="9" customFormat="1" ht="11.25" x14ac:dyDescent="0.2">
      <c r="B67" s="86"/>
      <c r="C67" s="87"/>
      <c r="D67" s="88"/>
      <c r="E67" s="89"/>
      <c r="F67" s="89"/>
      <c r="G67" s="89"/>
      <c r="H67" s="90">
        <f>SUM(E67:G67)</f>
        <v>0</v>
      </c>
      <c r="I67" s="63"/>
      <c r="J67" s="63"/>
    </row>
    <row r="68" spans="2:10" s="9" customFormat="1" ht="11.25" hidden="1" x14ac:dyDescent="0.2">
      <c r="B68" s="91"/>
      <c r="C68" s="92"/>
      <c r="D68" s="93"/>
      <c r="E68" s="94"/>
      <c r="F68" s="94"/>
      <c r="G68" s="94"/>
      <c r="H68" s="96"/>
    </row>
    <row r="69" spans="2:10" s="9" customFormat="1" ht="12" x14ac:dyDescent="0.2">
      <c r="B69" s="52" t="s">
        <v>126</v>
      </c>
      <c r="C69" s="53" t="s">
        <v>123</v>
      </c>
      <c r="D69" s="54" t="s">
        <v>127</v>
      </c>
      <c r="E69" s="97">
        <f>SUM(E70:E71)</f>
        <v>0</v>
      </c>
      <c r="F69" s="97">
        <f>SUM(F70:F71)</f>
        <v>53369.47</v>
      </c>
      <c r="G69" s="97">
        <f>SUM(G70:G71)</f>
        <v>0</v>
      </c>
      <c r="H69" s="97">
        <f>SUM(H70:H71)</f>
        <v>53369.47</v>
      </c>
    </row>
    <row r="70" spans="2:10" s="9" customFormat="1" ht="11.25" x14ac:dyDescent="0.2">
      <c r="B70" s="99" t="s">
        <v>128</v>
      </c>
      <c r="C70" s="92" t="s">
        <v>123</v>
      </c>
      <c r="D70" s="100" t="s">
        <v>129</v>
      </c>
      <c r="E70" s="105">
        <v>0</v>
      </c>
      <c r="F70" s="105">
        <v>53369.47</v>
      </c>
      <c r="G70" s="105">
        <v>0</v>
      </c>
      <c r="H70" s="96">
        <f>SUM(E70:G70)</f>
        <v>53369.47</v>
      </c>
    </row>
    <row r="71" spans="2:10" s="9" customFormat="1" ht="11.25" hidden="1" x14ac:dyDescent="0.2">
      <c r="B71" s="91"/>
      <c r="C71" s="92"/>
      <c r="D71" s="93"/>
      <c r="E71" s="94"/>
      <c r="F71" s="94"/>
      <c r="G71" s="94"/>
      <c r="H71" s="96"/>
    </row>
    <row r="72" spans="2:10" s="9" customFormat="1" ht="12" x14ac:dyDescent="0.2">
      <c r="B72" s="52" t="s">
        <v>130</v>
      </c>
      <c r="C72" s="53" t="s">
        <v>125</v>
      </c>
      <c r="D72" s="54" t="s">
        <v>131</v>
      </c>
      <c r="E72" s="97">
        <f>SUM(E73:E75)</f>
        <v>43510</v>
      </c>
      <c r="F72" s="97">
        <f>SUM(F73:F75)</f>
        <v>1764423.0899999999</v>
      </c>
      <c r="G72" s="97">
        <f>SUM(G73:G75)</f>
        <v>4169582.5700000003</v>
      </c>
      <c r="H72" s="98">
        <f>SUM(H73:H75)</f>
        <v>5977515.6600000001</v>
      </c>
    </row>
    <row r="73" spans="2:10" s="9" customFormat="1" ht="11.25" x14ac:dyDescent="0.2">
      <c r="B73" s="99" t="s">
        <v>132</v>
      </c>
      <c r="C73" s="92" t="s">
        <v>125</v>
      </c>
      <c r="D73" s="100" t="s">
        <v>133</v>
      </c>
      <c r="E73" s="105">
        <v>0</v>
      </c>
      <c r="F73" s="105">
        <v>986116.64</v>
      </c>
      <c r="G73" s="105">
        <v>401116.12</v>
      </c>
      <c r="H73" s="96">
        <f>SUM(E73:G73)</f>
        <v>1387232.76</v>
      </c>
    </row>
    <row r="74" spans="2:10" s="9" customFormat="1" ht="11.25" x14ac:dyDescent="0.2">
      <c r="B74" s="99" t="s">
        <v>134</v>
      </c>
      <c r="C74" s="92" t="s">
        <v>125</v>
      </c>
      <c r="D74" s="100" t="s">
        <v>135</v>
      </c>
      <c r="E74" s="105">
        <v>43510</v>
      </c>
      <c r="F74" s="105">
        <v>778306.45</v>
      </c>
      <c r="G74" s="105">
        <v>3768466.45</v>
      </c>
      <c r="H74" s="96">
        <f>SUM(E74:G74)</f>
        <v>4590282.9000000004</v>
      </c>
    </row>
    <row r="75" spans="2:10" s="9" customFormat="1" ht="12.2" hidden="1" customHeight="1" x14ac:dyDescent="0.2">
      <c r="B75" s="91"/>
      <c r="C75" s="92"/>
      <c r="D75" s="93"/>
      <c r="E75" s="94"/>
      <c r="F75" s="94"/>
      <c r="G75" s="94"/>
      <c r="H75" s="96"/>
    </row>
    <row r="76" spans="2:10" s="9" customFormat="1" ht="25.5" customHeight="1" x14ac:dyDescent="0.2">
      <c r="B76" s="52" t="s">
        <v>136</v>
      </c>
      <c r="C76" s="53" t="s">
        <v>127</v>
      </c>
      <c r="D76" s="54" t="s">
        <v>137</v>
      </c>
      <c r="E76" s="97">
        <f>SUM(E77:E78)</f>
        <v>0</v>
      </c>
      <c r="F76" s="97">
        <f>SUM(F77:F78)</f>
        <v>0</v>
      </c>
      <c r="G76" s="97">
        <f>SUM(G77:G78)</f>
        <v>0</v>
      </c>
      <c r="H76" s="98">
        <f>SUM(H77:H78)</f>
        <v>0</v>
      </c>
    </row>
    <row r="77" spans="2:10" s="9" customFormat="1" ht="11.25" x14ac:dyDescent="0.2">
      <c r="B77" s="86"/>
      <c r="C77" s="87"/>
      <c r="D77" s="88"/>
      <c r="E77" s="89"/>
      <c r="F77" s="89"/>
      <c r="G77" s="89"/>
      <c r="H77" s="90">
        <f>SUM(E77:G77)</f>
        <v>0</v>
      </c>
      <c r="I77" s="63"/>
      <c r="J77" s="63"/>
    </row>
    <row r="78" spans="2:10" s="9" customFormat="1" ht="0.75" customHeight="1" thickBot="1" x14ac:dyDescent="0.25">
      <c r="B78" s="91"/>
      <c r="C78" s="106"/>
      <c r="D78" s="107"/>
      <c r="E78" s="108"/>
      <c r="F78" s="108"/>
      <c r="G78" s="108"/>
      <c r="H78" s="109"/>
    </row>
    <row r="79" spans="2:10" s="9" customFormat="1" ht="12.2" customHeight="1" x14ac:dyDescent="0.2">
      <c r="B79" s="79"/>
      <c r="C79" s="79"/>
      <c r="D79" s="79"/>
      <c r="E79" s="79"/>
      <c r="F79" s="79"/>
      <c r="G79" s="79"/>
      <c r="H79" s="79" t="s">
        <v>138</v>
      </c>
    </row>
    <row r="80" spans="2:10" s="9" customFormat="1" ht="12.2" customHeight="1" x14ac:dyDescent="0.2">
      <c r="B80" s="110"/>
      <c r="C80" s="29" t="s">
        <v>38</v>
      </c>
      <c r="D80" s="30" t="s">
        <v>39</v>
      </c>
      <c r="E80" s="31" t="s">
        <v>40</v>
      </c>
      <c r="F80" s="31" t="s">
        <v>41</v>
      </c>
      <c r="G80" s="32" t="s">
        <v>42</v>
      </c>
      <c r="H80" s="81"/>
    </row>
    <row r="81" spans="2:8" s="9" customFormat="1" ht="12.2" customHeight="1" x14ac:dyDescent="0.2">
      <c r="B81" s="35" t="s">
        <v>44</v>
      </c>
      <c r="C81" s="35" t="s">
        <v>45</v>
      </c>
      <c r="D81" s="36"/>
      <c r="E81" s="37" t="s">
        <v>46</v>
      </c>
      <c r="F81" s="37" t="s">
        <v>47</v>
      </c>
      <c r="G81" s="38" t="s">
        <v>48</v>
      </c>
      <c r="H81" s="82" t="s">
        <v>49</v>
      </c>
    </row>
    <row r="82" spans="2:8" s="9" customFormat="1" ht="12.2" customHeight="1" x14ac:dyDescent="0.2">
      <c r="B82" s="111"/>
      <c r="C82" s="112" t="s">
        <v>51</v>
      </c>
      <c r="D82" s="41"/>
      <c r="E82" s="42" t="s">
        <v>52</v>
      </c>
      <c r="F82" s="42" t="s">
        <v>53</v>
      </c>
      <c r="G82" s="113" t="s">
        <v>54</v>
      </c>
      <c r="H82" s="82"/>
    </row>
    <row r="83" spans="2:8" s="9" customFormat="1" ht="12.2" customHeight="1" thickBot="1" x14ac:dyDescent="0.25">
      <c r="B83" s="43">
        <v>1</v>
      </c>
      <c r="C83" s="114">
        <v>2</v>
      </c>
      <c r="D83" s="114">
        <v>3</v>
      </c>
      <c r="E83" s="115">
        <v>4</v>
      </c>
      <c r="F83" s="115">
        <v>5</v>
      </c>
      <c r="G83" s="116" t="s">
        <v>56</v>
      </c>
      <c r="H83" s="117" t="s">
        <v>57</v>
      </c>
    </row>
    <row r="84" spans="2:8" s="9" customFormat="1" ht="12" x14ac:dyDescent="0.2">
      <c r="B84" s="83" t="s">
        <v>139</v>
      </c>
      <c r="C84" s="48" t="s">
        <v>131</v>
      </c>
      <c r="D84" s="49" t="s">
        <v>140</v>
      </c>
      <c r="E84" s="84">
        <f>SUM(E85:E86)</f>
        <v>0</v>
      </c>
      <c r="F84" s="84">
        <f>SUM(F85:F86)</f>
        <v>3657854</v>
      </c>
      <c r="G84" s="84">
        <f>SUM(G85:G86)</f>
        <v>0</v>
      </c>
      <c r="H84" s="85">
        <f>SUM(H85:H86)</f>
        <v>3657854</v>
      </c>
    </row>
    <row r="85" spans="2:8" s="9" customFormat="1" ht="11.25" x14ac:dyDescent="0.2">
      <c r="B85" s="99" t="s">
        <v>141</v>
      </c>
      <c r="C85" s="92" t="s">
        <v>131</v>
      </c>
      <c r="D85" s="100" t="s">
        <v>142</v>
      </c>
      <c r="E85" s="105">
        <v>0</v>
      </c>
      <c r="F85" s="105">
        <v>3657854</v>
      </c>
      <c r="G85" s="105">
        <v>0</v>
      </c>
      <c r="H85" s="96">
        <f>SUM(E85:G85)</f>
        <v>3657854</v>
      </c>
    </row>
    <row r="86" spans="2:8" s="9" customFormat="1" ht="12.2" hidden="1" customHeight="1" x14ac:dyDescent="0.2">
      <c r="B86" s="99"/>
      <c r="C86" s="92"/>
      <c r="D86" s="93"/>
      <c r="E86" s="94"/>
      <c r="F86" s="94"/>
      <c r="G86" s="94"/>
      <c r="H86" s="96"/>
    </row>
    <row r="87" spans="2:8" s="9" customFormat="1" ht="15" customHeight="1" x14ac:dyDescent="0.2">
      <c r="B87" s="118" t="s">
        <v>143</v>
      </c>
      <c r="C87" s="53" t="s">
        <v>144</v>
      </c>
      <c r="D87" s="54"/>
      <c r="E87" s="97">
        <f>E90+E119</f>
        <v>634428</v>
      </c>
      <c r="F87" s="97">
        <f>F90+F119</f>
        <v>-3849400.4099999843</v>
      </c>
      <c r="G87" s="97">
        <f>G90+G119</f>
        <v>-574674.33999999973</v>
      </c>
      <c r="H87" s="98">
        <f>H90+H119</f>
        <v>-3789646.7500000033</v>
      </c>
    </row>
    <row r="88" spans="2:8" s="9" customFormat="1" ht="15" customHeight="1" x14ac:dyDescent="0.2">
      <c r="B88" s="52" t="s">
        <v>145</v>
      </c>
      <c r="C88" s="53" t="s">
        <v>146</v>
      </c>
      <c r="D88" s="54"/>
      <c r="E88" s="119">
        <f>E17-E49</f>
        <v>634428</v>
      </c>
      <c r="F88" s="119">
        <f>F17-F49</f>
        <v>-3849400.4100000039</v>
      </c>
      <c r="G88" s="119">
        <f>G17-G49</f>
        <v>-574674.34000000078</v>
      </c>
      <c r="H88" s="120">
        <f>H17-H49</f>
        <v>-3789646.75</v>
      </c>
    </row>
    <row r="89" spans="2:8" s="9" customFormat="1" ht="15" customHeight="1" x14ac:dyDescent="0.2">
      <c r="B89" s="52" t="s">
        <v>147</v>
      </c>
      <c r="C89" s="53" t="s">
        <v>148</v>
      </c>
      <c r="D89" s="54"/>
      <c r="E89" s="101"/>
      <c r="F89" s="105"/>
      <c r="G89" s="105"/>
      <c r="H89" s="96">
        <f>SUM(E89:G89)</f>
        <v>0</v>
      </c>
    </row>
    <row r="90" spans="2:8" s="9" customFormat="1" ht="22.5" x14ac:dyDescent="0.2">
      <c r="B90" s="118" t="s">
        <v>149</v>
      </c>
      <c r="C90" s="53" t="s">
        <v>150</v>
      </c>
      <c r="D90" s="54"/>
      <c r="E90" s="103">
        <f>E91+E94+E97+E100+E107+E110+E118</f>
        <v>0</v>
      </c>
      <c r="F90" s="103">
        <f>F91+F94+F97+F100+F107+F110+F118</f>
        <v>-298825.54999999993</v>
      </c>
      <c r="G90" s="103">
        <f>G91+G94+G97+G100+G107+G110+G118</f>
        <v>-229753.32000000018</v>
      </c>
      <c r="H90" s="104">
        <f>H91+H94+H97+H100+H107+H110+H118</f>
        <v>-528578.87000000058</v>
      </c>
    </row>
    <row r="91" spans="2:8" s="9" customFormat="1" ht="15" customHeight="1" x14ac:dyDescent="0.2">
      <c r="B91" s="52" t="s">
        <v>151</v>
      </c>
      <c r="C91" s="53" t="s">
        <v>152</v>
      </c>
      <c r="D91" s="54"/>
      <c r="E91" s="97">
        <f>E92-E93</f>
        <v>0</v>
      </c>
      <c r="F91" s="97">
        <f>F92-F93</f>
        <v>-212420.64</v>
      </c>
      <c r="G91" s="97">
        <f>G92-G93</f>
        <v>-354585.12</v>
      </c>
      <c r="H91" s="98">
        <f>H92-H93</f>
        <v>-567005.76000000024</v>
      </c>
    </row>
    <row r="92" spans="2:8" s="9" customFormat="1" ht="11.25" x14ac:dyDescent="0.2">
      <c r="B92" s="121" t="s">
        <v>153</v>
      </c>
      <c r="C92" s="53" t="s">
        <v>154</v>
      </c>
      <c r="D92" s="54" t="s">
        <v>150</v>
      </c>
      <c r="E92" s="105">
        <v>634428</v>
      </c>
      <c r="F92" s="105">
        <v>773696</v>
      </c>
      <c r="G92" s="105">
        <v>46531</v>
      </c>
      <c r="H92" s="96">
        <f>SUM(E92:G92)</f>
        <v>1454655</v>
      </c>
    </row>
    <row r="93" spans="2:8" s="9" customFormat="1" ht="11.25" x14ac:dyDescent="0.2">
      <c r="B93" s="121" t="s">
        <v>155</v>
      </c>
      <c r="C93" s="53" t="s">
        <v>156</v>
      </c>
      <c r="D93" s="54" t="s">
        <v>157</v>
      </c>
      <c r="E93" s="105">
        <v>634428</v>
      </c>
      <c r="F93" s="105">
        <v>986116.64</v>
      </c>
      <c r="G93" s="105">
        <v>401116.12</v>
      </c>
      <c r="H93" s="96">
        <f>SUM(E93:G93)</f>
        <v>2021660.7600000002</v>
      </c>
    </row>
    <row r="94" spans="2:8" s="9" customFormat="1" ht="12" x14ac:dyDescent="0.2">
      <c r="B94" s="52" t="s">
        <v>158</v>
      </c>
      <c r="C94" s="53" t="s">
        <v>159</v>
      </c>
      <c r="D94" s="54"/>
      <c r="E94" s="97">
        <f>E95-E96</f>
        <v>0</v>
      </c>
      <c r="F94" s="97">
        <f>F95-F96</f>
        <v>0</v>
      </c>
      <c r="G94" s="97">
        <f>G95-G96</f>
        <v>0</v>
      </c>
      <c r="H94" s="98">
        <f>H95-H96</f>
        <v>0</v>
      </c>
    </row>
    <row r="95" spans="2:8" s="9" customFormat="1" ht="11.25" x14ac:dyDescent="0.2">
      <c r="B95" s="121" t="s">
        <v>160</v>
      </c>
      <c r="C95" s="53" t="s">
        <v>161</v>
      </c>
      <c r="D95" s="54" t="s">
        <v>152</v>
      </c>
      <c r="E95" s="105"/>
      <c r="F95" s="105"/>
      <c r="G95" s="105"/>
      <c r="H95" s="96">
        <f>SUM(E95:G95)</f>
        <v>0</v>
      </c>
    </row>
    <row r="96" spans="2:8" s="9" customFormat="1" ht="11.25" x14ac:dyDescent="0.2">
      <c r="B96" s="121" t="s">
        <v>162</v>
      </c>
      <c r="C96" s="53" t="s">
        <v>163</v>
      </c>
      <c r="D96" s="54" t="s">
        <v>164</v>
      </c>
      <c r="E96" s="105"/>
      <c r="F96" s="105"/>
      <c r="G96" s="105"/>
      <c r="H96" s="96">
        <f>SUM(E96:G96)</f>
        <v>0</v>
      </c>
    </row>
    <row r="97" spans="2:10" s="9" customFormat="1" ht="12.2" customHeight="1" x14ac:dyDescent="0.2">
      <c r="B97" s="52" t="s">
        <v>165</v>
      </c>
      <c r="C97" s="53" t="s">
        <v>166</v>
      </c>
      <c r="D97" s="54"/>
      <c r="E97" s="97">
        <f>E98-E99</f>
        <v>0</v>
      </c>
      <c r="F97" s="97">
        <f>F98-F99</f>
        <v>0</v>
      </c>
      <c r="G97" s="97">
        <f>G98-G99</f>
        <v>0</v>
      </c>
      <c r="H97" s="98">
        <f>H98-H99</f>
        <v>0</v>
      </c>
    </row>
    <row r="98" spans="2:10" s="9" customFormat="1" ht="11.25" x14ac:dyDescent="0.2">
      <c r="B98" s="121" t="s">
        <v>167</v>
      </c>
      <c r="C98" s="53" t="s">
        <v>168</v>
      </c>
      <c r="D98" s="54" t="s">
        <v>159</v>
      </c>
      <c r="E98" s="105"/>
      <c r="F98" s="105"/>
      <c r="G98" s="105"/>
      <c r="H98" s="96">
        <f>SUM(E98:G98)</f>
        <v>0</v>
      </c>
    </row>
    <row r="99" spans="2:10" s="9" customFormat="1" ht="11.25" x14ac:dyDescent="0.2">
      <c r="B99" s="121" t="s">
        <v>169</v>
      </c>
      <c r="C99" s="53" t="s">
        <v>170</v>
      </c>
      <c r="D99" s="54" t="s">
        <v>171</v>
      </c>
      <c r="E99" s="105"/>
      <c r="F99" s="105"/>
      <c r="G99" s="105"/>
      <c r="H99" s="96">
        <f>SUM(E99:G99)</f>
        <v>0</v>
      </c>
    </row>
    <row r="100" spans="2:10" s="9" customFormat="1" ht="12" x14ac:dyDescent="0.2">
      <c r="B100" s="52" t="s">
        <v>172</v>
      </c>
      <c r="C100" s="53" t="s">
        <v>173</v>
      </c>
      <c r="D100" s="54"/>
      <c r="E100" s="97">
        <f>E101-E104</f>
        <v>0</v>
      </c>
      <c r="F100" s="97">
        <f>F101-F104</f>
        <v>-86404.909999999916</v>
      </c>
      <c r="G100" s="97">
        <f>G101-G104</f>
        <v>124831.79999999981</v>
      </c>
      <c r="H100" s="98">
        <f>H101-H104</f>
        <v>38426.889999999665</v>
      </c>
    </row>
    <row r="101" spans="2:10" s="9" customFormat="1" ht="11.25" x14ac:dyDescent="0.2">
      <c r="B101" s="121" t="s">
        <v>174</v>
      </c>
      <c r="C101" s="53" t="s">
        <v>175</v>
      </c>
      <c r="D101" s="54" t="s">
        <v>176</v>
      </c>
      <c r="E101" s="101">
        <v>43510</v>
      </c>
      <c r="F101" s="101">
        <v>691901.54</v>
      </c>
      <c r="G101" s="101">
        <v>3966035.01</v>
      </c>
      <c r="H101" s="96">
        <f>SUM(E101:G101)</f>
        <v>4701446.55</v>
      </c>
    </row>
    <row r="102" spans="2:10" s="9" customFormat="1" ht="11.25" x14ac:dyDescent="0.2">
      <c r="B102" s="86"/>
      <c r="C102" s="87"/>
      <c r="D102" s="88"/>
      <c r="E102" s="89"/>
      <c r="F102" s="89"/>
      <c r="G102" s="89"/>
      <c r="H102" s="90">
        <f>SUM(E102:G102)</f>
        <v>0</v>
      </c>
      <c r="I102" s="63"/>
      <c r="J102" s="63"/>
    </row>
    <row r="103" spans="2:10" s="9" customFormat="1" ht="11.25" hidden="1" x14ac:dyDescent="0.2">
      <c r="B103" s="99"/>
      <c r="C103" s="92"/>
      <c r="D103" s="93"/>
      <c r="E103" s="94"/>
      <c r="F103" s="94"/>
      <c r="G103" s="94"/>
      <c r="H103" s="96"/>
    </row>
    <row r="104" spans="2:10" s="9" customFormat="1" ht="11.25" x14ac:dyDescent="0.2">
      <c r="B104" s="121" t="s">
        <v>177</v>
      </c>
      <c r="C104" s="53" t="s">
        <v>178</v>
      </c>
      <c r="D104" s="54" t="s">
        <v>179</v>
      </c>
      <c r="E104" s="101">
        <v>43510</v>
      </c>
      <c r="F104" s="101">
        <v>778306.45</v>
      </c>
      <c r="G104" s="101">
        <v>3841203.21</v>
      </c>
      <c r="H104" s="96">
        <f>SUM(E104:G104)</f>
        <v>4663019.66</v>
      </c>
    </row>
    <row r="105" spans="2:10" s="9" customFormat="1" ht="11.25" x14ac:dyDescent="0.2">
      <c r="B105" s="86"/>
      <c r="C105" s="87"/>
      <c r="D105" s="88"/>
      <c r="E105" s="89"/>
      <c r="F105" s="89"/>
      <c r="G105" s="89"/>
      <c r="H105" s="90">
        <f>SUM(E105:G105)</f>
        <v>0</v>
      </c>
      <c r="I105" s="63"/>
      <c r="J105" s="63"/>
    </row>
    <row r="106" spans="2:10" s="9" customFormat="1" ht="11.25" hidden="1" x14ac:dyDescent="0.2">
      <c r="B106" s="99"/>
      <c r="C106" s="92"/>
      <c r="D106" s="93"/>
      <c r="E106" s="94"/>
      <c r="F106" s="94"/>
      <c r="G106" s="94"/>
      <c r="H106" s="96"/>
    </row>
    <row r="107" spans="2:10" s="9" customFormat="1" ht="12" x14ac:dyDescent="0.2">
      <c r="B107" s="52" t="s">
        <v>180</v>
      </c>
      <c r="C107" s="53" t="s">
        <v>181</v>
      </c>
      <c r="D107" s="54"/>
      <c r="E107" s="97">
        <f>E108-E109</f>
        <v>0</v>
      </c>
      <c r="F107" s="97">
        <f>F108-F109</f>
        <v>0</v>
      </c>
      <c r="G107" s="97">
        <f>G108-G109</f>
        <v>0</v>
      </c>
      <c r="H107" s="98">
        <f>H108-H109</f>
        <v>0</v>
      </c>
    </row>
    <row r="108" spans="2:10" s="9" customFormat="1" ht="11.25" x14ac:dyDescent="0.2">
      <c r="B108" s="121" t="s">
        <v>182</v>
      </c>
      <c r="C108" s="53" t="s">
        <v>183</v>
      </c>
      <c r="D108" s="54" t="s">
        <v>166</v>
      </c>
      <c r="E108" s="105"/>
      <c r="F108" s="105"/>
      <c r="G108" s="105"/>
      <c r="H108" s="96">
        <f>SUM(E108:G108)</f>
        <v>0</v>
      </c>
    </row>
    <row r="109" spans="2:10" s="9" customFormat="1" ht="11.25" x14ac:dyDescent="0.2">
      <c r="B109" s="121" t="s">
        <v>184</v>
      </c>
      <c r="C109" s="53" t="s">
        <v>185</v>
      </c>
      <c r="D109" s="54" t="s">
        <v>186</v>
      </c>
      <c r="E109" s="105"/>
      <c r="F109" s="105"/>
      <c r="G109" s="105"/>
      <c r="H109" s="96">
        <f>SUM(E109:G109)</f>
        <v>0</v>
      </c>
    </row>
    <row r="110" spans="2:10" s="9" customFormat="1" ht="24.75" thickBot="1" x14ac:dyDescent="0.25">
      <c r="B110" s="122" t="s">
        <v>187</v>
      </c>
      <c r="C110" s="123" t="s">
        <v>188</v>
      </c>
      <c r="D110" s="124"/>
      <c r="E110" s="125">
        <f>E116-E117</f>
        <v>0</v>
      </c>
      <c r="F110" s="125">
        <f>F116-F117</f>
        <v>0</v>
      </c>
      <c r="G110" s="125">
        <f>G116-G117</f>
        <v>0</v>
      </c>
      <c r="H110" s="126">
        <f>H116-H117</f>
        <v>0</v>
      </c>
    </row>
    <row r="111" spans="2:10" s="9" customFormat="1" ht="11.25" x14ac:dyDescent="0.2">
      <c r="B111" s="79"/>
      <c r="C111" s="79"/>
      <c r="D111" s="79"/>
      <c r="E111" s="79"/>
      <c r="F111" s="79"/>
      <c r="G111" s="79"/>
      <c r="H111" s="127" t="s">
        <v>189</v>
      </c>
    </row>
    <row r="112" spans="2:10" s="9" customFormat="1" ht="12" customHeight="1" x14ac:dyDescent="0.2">
      <c r="B112" s="110"/>
      <c r="C112" s="29" t="s">
        <v>38</v>
      </c>
      <c r="D112" s="30" t="s">
        <v>39</v>
      </c>
      <c r="E112" s="31" t="s">
        <v>40</v>
      </c>
      <c r="F112" s="31" t="s">
        <v>41</v>
      </c>
      <c r="G112" s="32" t="s">
        <v>42</v>
      </c>
      <c r="H112" s="81"/>
    </row>
    <row r="113" spans="2:8" s="9" customFormat="1" ht="12" customHeight="1" x14ac:dyDescent="0.2">
      <c r="B113" s="35" t="s">
        <v>44</v>
      </c>
      <c r="C113" s="35" t="s">
        <v>45</v>
      </c>
      <c r="D113" s="36"/>
      <c r="E113" s="37" t="s">
        <v>46</v>
      </c>
      <c r="F113" s="37" t="s">
        <v>47</v>
      </c>
      <c r="G113" s="38" t="s">
        <v>48</v>
      </c>
      <c r="H113" s="82" t="s">
        <v>49</v>
      </c>
    </row>
    <row r="114" spans="2:8" s="9" customFormat="1" ht="12" customHeight="1" x14ac:dyDescent="0.2">
      <c r="B114" s="111"/>
      <c r="C114" s="112" t="s">
        <v>51</v>
      </c>
      <c r="D114" s="41"/>
      <c r="E114" s="42" t="s">
        <v>52</v>
      </c>
      <c r="F114" s="42" t="s">
        <v>53</v>
      </c>
      <c r="G114" s="113" t="s">
        <v>54</v>
      </c>
      <c r="H114" s="82"/>
    </row>
    <row r="115" spans="2:8" s="9" customFormat="1" ht="12" thickBot="1" x14ac:dyDescent="0.25">
      <c r="B115" s="43">
        <v>1</v>
      </c>
      <c r="C115" s="114">
        <v>2</v>
      </c>
      <c r="D115" s="114">
        <v>3</v>
      </c>
      <c r="E115" s="45">
        <v>4</v>
      </c>
      <c r="F115" s="45">
        <v>5</v>
      </c>
      <c r="G115" s="32" t="s">
        <v>56</v>
      </c>
      <c r="H115" s="81" t="s">
        <v>57</v>
      </c>
    </row>
    <row r="116" spans="2:8" s="9" customFormat="1" ht="11.25" x14ac:dyDescent="0.2">
      <c r="B116" s="128" t="s">
        <v>190</v>
      </c>
      <c r="C116" s="129" t="s">
        <v>191</v>
      </c>
      <c r="D116" s="130" t="s">
        <v>192</v>
      </c>
      <c r="E116" s="131">
        <v>0</v>
      </c>
      <c r="F116" s="131">
        <v>37149322.390000001</v>
      </c>
      <c r="G116" s="131">
        <v>4830698.9400000004</v>
      </c>
      <c r="H116" s="132">
        <f>SUM(E116:G116)</f>
        <v>41980021.329999998</v>
      </c>
    </row>
    <row r="117" spans="2:8" s="9" customFormat="1" ht="11.25" x14ac:dyDescent="0.2">
      <c r="B117" s="133" t="s">
        <v>193</v>
      </c>
      <c r="C117" s="134" t="s">
        <v>194</v>
      </c>
      <c r="D117" s="135" t="s">
        <v>195</v>
      </c>
      <c r="E117" s="136">
        <v>0</v>
      </c>
      <c r="F117" s="136">
        <v>37149322.390000001</v>
      </c>
      <c r="G117" s="136">
        <v>4830698.9400000004</v>
      </c>
      <c r="H117" s="69">
        <f>SUM(E117:G117)</f>
        <v>41980021.329999998</v>
      </c>
    </row>
    <row r="118" spans="2:8" s="9" customFormat="1" ht="12" x14ac:dyDescent="0.2">
      <c r="B118" s="122" t="s">
        <v>196</v>
      </c>
      <c r="C118" s="134" t="s">
        <v>197</v>
      </c>
      <c r="D118" s="135" t="s">
        <v>195</v>
      </c>
      <c r="E118" s="136"/>
      <c r="F118" s="136"/>
      <c r="G118" s="136"/>
      <c r="H118" s="69">
        <f>SUM(E118:G118)</f>
        <v>0</v>
      </c>
    </row>
    <row r="119" spans="2:8" s="9" customFormat="1" ht="24" x14ac:dyDescent="0.2">
      <c r="B119" s="137" t="s">
        <v>198</v>
      </c>
      <c r="C119" s="134" t="s">
        <v>199</v>
      </c>
      <c r="D119" s="135"/>
      <c r="E119" s="138">
        <f>E120-E144</f>
        <v>634428</v>
      </c>
      <c r="F119" s="138">
        <f>F120-F144</f>
        <v>-3550574.8599999845</v>
      </c>
      <c r="G119" s="138">
        <f>G120-G144</f>
        <v>-344921.01999999955</v>
      </c>
      <c r="H119" s="139">
        <f>H120-H144</f>
        <v>-3261067.8800000027</v>
      </c>
    </row>
    <row r="120" spans="2:8" s="9" customFormat="1" ht="22.5" x14ac:dyDescent="0.2">
      <c r="B120" s="140" t="s">
        <v>200</v>
      </c>
      <c r="C120" s="134" t="s">
        <v>201</v>
      </c>
      <c r="D120" s="135"/>
      <c r="E120" s="141">
        <f>E121+E124+E127+E130+E133+E136</f>
        <v>30772</v>
      </c>
      <c r="F120" s="141">
        <f>F121+F124+F127+F130+F133+F136</f>
        <v>67204173.99000001</v>
      </c>
      <c r="G120" s="141">
        <f>G121+G124+G127+G130+G133+G136</f>
        <v>-338401.51999999955</v>
      </c>
      <c r="H120" s="142">
        <f>H121+H124+H127+H130+H133+H136</f>
        <v>66896544.469999991</v>
      </c>
    </row>
    <row r="121" spans="2:8" s="9" customFormat="1" ht="12" x14ac:dyDescent="0.2">
      <c r="B121" s="52" t="s">
        <v>202</v>
      </c>
      <c r="C121" s="134" t="s">
        <v>203</v>
      </c>
      <c r="D121" s="135"/>
      <c r="E121" s="55">
        <f>E122-E123</f>
        <v>30772</v>
      </c>
      <c r="F121" s="55">
        <f>F122-F123</f>
        <v>8927.7400000020862</v>
      </c>
      <c r="G121" s="55">
        <f>G122-G123</f>
        <v>-338401.51999999955</v>
      </c>
      <c r="H121" s="56">
        <f>H122-H123</f>
        <v>-298701.77999999374</v>
      </c>
    </row>
    <row r="122" spans="2:8" s="9" customFormat="1" ht="11.25" x14ac:dyDescent="0.2">
      <c r="B122" s="133" t="s">
        <v>204</v>
      </c>
      <c r="C122" s="134" t="s">
        <v>205</v>
      </c>
      <c r="D122" s="135" t="s">
        <v>206</v>
      </c>
      <c r="E122" s="136">
        <v>1061710</v>
      </c>
      <c r="F122" s="136">
        <v>37426654.590000004</v>
      </c>
      <c r="G122" s="136">
        <v>4372042.99</v>
      </c>
      <c r="H122" s="69">
        <f>SUM(E122:G122)</f>
        <v>42860407.580000006</v>
      </c>
    </row>
    <row r="123" spans="2:8" s="9" customFormat="1" ht="11.25" x14ac:dyDescent="0.2">
      <c r="B123" s="133" t="s">
        <v>207</v>
      </c>
      <c r="C123" s="134" t="s">
        <v>208</v>
      </c>
      <c r="D123" s="135" t="s">
        <v>209</v>
      </c>
      <c r="E123" s="72">
        <v>1030938</v>
      </c>
      <c r="F123" s="72">
        <v>37417726.850000001</v>
      </c>
      <c r="G123" s="72">
        <v>4710444.51</v>
      </c>
      <c r="H123" s="69">
        <f>SUM(E123:G123)</f>
        <v>43159109.359999999</v>
      </c>
    </row>
    <row r="124" spans="2:8" s="9" customFormat="1" ht="12" x14ac:dyDescent="0.2">
      <c r="B124" s="122" t="s">
        <v>210</v>
      </c>
      <c r="C124" s="134" t="s">
        <v>179</v>
      </c>
      <c r="D124" s="135"/>
      <c r="E124" s="55">
        <f>E125-E126</f>
        <v>0</v>
      </c>
      <c r="F124" s="55">
        <f>F125-F126</f>
        <v>0</v>
      </c>
      <c r="G124" s="55">
        <f>G125-G126</f>
        <v>0</v>
      </c>
      <c r="H124" s="56">
        <f>H125-H126</f>
        <v>0</v>
      </c>
    </row>
    <row r="125" spans="2:8" s="9" customFormat="1" ht="22.5" x14ac:dyDescent="0.2">
      <c r="B125" s="133" t="s">
        <v>211</v>
      </c>
      <c r="C125" s="134" t="s">
        <v>212</v>
      </c>
      <c r="D125" s="135" t="s">
        <v>213</v>
      </c>
      <c r="E125" s="136"/>
      <c r="F125" s="136"/>
      <c r="G125" s="136"/>
      <c r="H125" s="69">
        <f>SUM(E125:G125)</f>
        <v>0</v>
      </c>
    </row>
    <row r="126" spans="2:8" s="9" customFormat="1" ht="22.5" x14ac:dyDescent="0.2">
      <c r="B126" s="133" t="s">
        <v>214</v>
      </c>
      <c r="C126" s="134" t="s">
        <v>215</v>
      </c>
      <c r="D126" s="135" t="s">
        <v>216</v>
      </c>
      <c r="E126" s="72"/>
      <c r="F126" s="72"/>
      <c r="G126" s="72"/>
      <c r="H126" s="69">
        <f>SUM(E126:G126)</f>
        <v>0</v>
      </c>
    </row>
    <row r="127" spans="2:8" s="9" customFormat="1" ht="12" x14ac:dyDescent="0.2">
      <c r="B127" s="52" t="s">
        <v>217</v>
      </c>
      <c r="C127" s="134" t="s">
        <v>186</v>
      </c>
      <c r="D127" s="135"/>
      <c r="E127" s="55">
        <f>E128-E129</f>
        <v>0</v>
      </c>
      <c r="F127" s="55">
        <f>F128-F129</f>
        <v>0</v>
      </c>
      <c r="G127" s="55">
        <f>G128-G129</f>
        <v>0</v>
      </c>
      <c r="H127" s="56">
        <f>H128-H129</f>
        <v>0</v>
      </c>
    </row>
    <row r="128" spans="2:8" s="9" customFormat="1" ht="22.5" x14ac:dyDescent="0.2">
      <c r="B128" s="133" t="s">
        <v>218</v>
      </c>
      <c r="C128" s="134" t="s">
        <v>219</v>
      </c>
      <c r="D128" s="135" t="s">
        <v>220</v>
      </c>
      <c r="E128" s="72"/>
      <c r="F128" s="72"/>
      <c r="G128" s="72"/>
      <c r="H128" s="69">
        <f>SUM(E128:G128)</f>
        <v>0</v>
      </c>
    </row>
    <row r="129" spans="2:8" s="9" customFormat="1" ht="11.25" x14ac:dyDescent="0.2">
      <c r="B129" s="133" t="s">
        <v>221</v>
      </c>
      <c r="C129" s="134" t="s">
        <v>222</v>
      </c>
      <c r="D129" s="135" t="s">
        <v>223</v>
      </c>
      <c r="E129" s="72"/>
      <c r="F129" s="72"/>
      <c r="G129" s="72"/>
      <c r="H129" s="69">
        <f>SUM(E129:G129)</f>
        <v>0</v>
      </c>
    </row>
    <row r="130" spans="2:8" s="9" customFormat="1" ht="12" x14ac:dyDescent="0.2">
      <c r="B130" s="52" t="s">
        <v>224</v>
      </c>
      <c r="C130" s="134" t="s">
        <v>225</v>
      </c>
      <c r="D130" s="135"/>
      <c r="E130" s="55">
        <f>E131-E132</f>
        <v>0</v>
      </c>
      <c r="F130" s="55">
        <f>F131-F132</f>
        <v>0</v>
      </c>
      <c r="G130" s="55">
        <f>G131-G132</f>
        <v>0</v>
      </c>
      <c r="H130" s="56">
        <f>H131-H132</f>
        <v>0</v>
      </c>
    </row>
    <row r="131" spans="2:8" s="9" customFormat="1" ht="22.5" x14ac:dyDescent="0.2">
      <c r="B131" s="133" t="s">
        <v>226</v>
      </c>
      <c r="C131" s="134" t="s">
        <v>227</v>
      </c>
      <c r="D131" s="135" t="s">
        <v>228</v>
      </c>
      <c r="E131" s="136"/>
      <c r="F131" s="136"/>
      <c r="G131" s="136"/>
      <c r="H131" s="69">
        <f>SUM(E131:G131)</f>
        <v>0</v>
      </c>
    </row>
    <row r="132" spans="2:8" s="9" customFormat="1" ht="11.25" x14ac:dyDescent="0.2">
      <c r="B132" s="133" t="s">
        <v>229</v>
      </c>
      <c r="C132" s="134" t="s">
        <v>230</v>
      </c>
      <c r="D132" s="135" t="s">
        <v>231</v>
      </c>
      <c r="E132" s="136"/>
      <c r="F132" s="136"/>
      <c r="G132" s="136"/>
      <c r="H132" s="69">
        <f>SUM(E132:G132)</f>
        <v>0</v>
      </c>
    </row>
    <row r="133" spans="2:8" s="9" customFormat="1" ht="12" x14ac:dyDescent="0.2">
      <c r="B133" s="52" t="s">
        <v>232</v>
      </c>
      <c r="C133" s="134" t="s">
        <v>233</v>
      </c>
      <c r="D133" s="135"/>
      <c r="E133" s="55">
        <f>E134-E135</f>
        <v>0</v>
      </c>
      <c r="F133" s="55">
        <f>F134-F135</f>
        <v>0</v>
      </c>
      <c r="G133" s="55">
        <f>G134-G135</f>
        <v>0</v>
      </c>
      <c r="H133" s="56">
        <f>H134-H135</f>
        <v>0</v>
      </c>
    </row>
    <row r="134" spans="2:8" s="9" customFormat="1" ht="11.25" x14ac:dyDescent="0.2">
      <c r="B134" s="133" t="s">
        <v>234</v>
      </c>
      <c r="C134" s="134" t="s">
        <v>235</v>
      </c>
      <c r="D134" s="135" t="s">
        <v>236</v>
      </c>
      <c r="E134" s="136"/>
      <c r="F134" s="136"/>
      <c r="G134" s="136"/>
      <c r="H134" s="69">
        <f>SUM(E134:G134)</f>
        <v>0</v>
      </c>
    </row>
    <row r="135" spans="2:8" s="9" customFormat="1" ht="11.25" x14ac:dyDescent="0.2">
      <c r="B135" s="133" t="s">
        <v>237</v>
      </c>
      <c r="C135" s="134" t="s">
        <v>238</v>
      </c>
      <c r="D135" s="135" t="s">
        <v>239</v>
      </c>
      <c r="E135" s="136"/>
      <c r="F135" s="136"/>
      <c r="G135" s="136"/>
      <c r="H135" s="69">
        <f>SUM(E135:G135)</f>
        <v>0</v>
      </c>
    </row>
    <row r="136" spans="2:8" s="9" customFormat="1" ht="12" x14ac:dyDescent="0.2">
      <c r="B136" s="52" t="s">
        <v>240</v>
      </c>
      <c r="C136" s="134" t="s">
        <v>241</v>
      </c>
      <c r="D136" s="135"/>
      <c r="E136" s="55">
        <f>E137-E138</f>
        <v>0</v>
      </c>
      <c r="F136" s="55">
        <f>F137-F138</f>
        <v>67195246.25</v>
      </c>
      <c r="G136" s="55">
        <f>G137-G138</f>
        <v>0</v>
      </c>
      <c r="H136" s="56">
        <f>H137-H138</f>
        <v>67195246.249999985</v>
      </c>
    </row>
    <row r="137" spans="2:8" s="9" customFormat="1" ht="11.25" x14ac:dyDescent="0.2">
      <c r="B137" s="133" t="s">
        <v>242</v>
      </c>
      <c r="C137" s="134" t="s">
        <v>243</v>
      </c>
      <c r="D137" s="135" t="s">
        <v>244</v>
      </c>
      <c r="E137" s="136">
        <v>1061710</v>
      </c>
      <c r="F137" s="136">
        <v>104300082.13</v>
      </c>
      <c r="G137" s="136">
        <v>4279794.5999999996</v>
      </c>
      <c r="H137" s="69">
        <f>SUM(E137:G137)</f>
        <v>109641586.72999999</v>
      </c>
    </row>
    <row r="138" spans="2:8" s="9" customFormat="1" ht="12" thickBot="1" x14ac:dyDescent="0.25">
      <c r="B138" s="133" t="s">
        <v>245</v>
      </c>
      <c r="C138" s="143" t="s">
        <v>246</v>
      </c>
      <c r="D138" s="144" t="s">
        <v>247</v>
      </c>
      <c r="E138" s="145">
        <v>1061710</v>
      </c>
      <c r="F138" s="145">
        <v>37104835.880000003</v>
      </c>
      <c r="G138" s="145">
        <v>4279794.5999999996</v>
      </c>
      <c r="H138" s="78">
        <f>SUM(E138:G138)</f>
        <v>42446340.480000004</v>
      </c>
    </row>
    <row r="139" spans="2:8" s="9" customFormat="1" ht="11.25" x14ac:dyDescent="0.2">
      <c r="B139" s="79"/>
      <c r="C139" s="79"/>
      <c r="D139" s="79"/>
      <c r="E139" s="79"/>
      <c r="F139" s="79"/>
      <c r="G139" s="79"/>
      <c r="H139" s="79" t="s">
        <v>248</v>
      </c>
    </row>
    <row r="140" spans="2:8" s="9" customFormat="1" ht="9.9499999999999993" customHeight="1" x14ac:dyDescent="0.2">
      <c r="B140" s="28"/>
      <c r="C140" s="29" t="s">
        <v>38</v>
      </c>
      <c r="D140" s="30" t="s">
        <v>39</v>
      </c>
      <c r="E140" s="31" t="s">
        <v>40</v>
      </c>
      <c r="F140" s="31" t="s">
        <v>41</v>
      </c>
      <c r="G140" s="32" t="s">
        <v>42</v>
      </c>
      <c r="H140" s="81"/>
    </row>
    <row r="141" spans="2:8" s="9" customFormat="1" ht="12.2" customHeight="1" x14ac:dyDescent="0.2">
      <c r="B141" s="34" t="s">
        <v>44</v>
      </c>
      <c r="C141" s="35" t="s">
        <v>45</v>
      </c>
      <c r="D141" s="36"/>
      <c r="E141" s="37" t="s">
        <v>46</v>
      </c>
      <c r="F141" s="37" t="s">
        <v>47</v>
      </c>
      <c r="G141" s="38" t="s">
        <v>48</v>
      </c>
      <c r="H141" s="82" t="s">
        <v>49</v>
      </c>
    </row>
    <row r="142" spans="2:8" s="9" customFormat="1" ht="11.25" x14ac:dyDescent="0.2">
      <c r="B142" s="40"/>
      <c r="C142" s="35" t="s">
        <v>51</v>
      </c>
      <c r="D142" s="41"/>
      <c r="E142" s="42" t="s">
        <v>52</v>
      </c>
      <c r="F142" s="37" t="s">
        <v>53</v>
      </c>
      <c r="G142" s="38" t="s">
        <v>54</v>
      </c>
      <c r="H142" s="82"/>
    </row>
    <row r="143" spans="2:8" s="9" customFormat="1" ht="12" thickBot="1" x14ac:dyDescent="0.25">
      <c r="B143" s="43">
        <v>1</v>
      </c>
      <c r="C143" s="44">
        <v>2</v>
      </c>
      <c r="D143" s="44">
        <v>3</v>
      </c>
      <c r="E143" s="45">
        <v>4</v>
      </c>
      <c r="F143" s="45">
        <v>5</v>
      </c>
      <c r="G143" s="32" t="s">
        <v>56</v>
      </c>
      <c r="H143" s="81" t="s">
        <v>57</v>
      </c>
    </row>
    <row r="144" spans="2:8" s="9" customFormat="1" ht="11.25" x14ac:dyDescent="0.2">
      <c r="B144" s="146" t="s">
        <v>249</v>
      </c>
      <c r="C144" s="48" t="s">
        <v>206</v>
      </c>
      <c r="D144" s="49"/>
      <c r="E144" s="147">
        <f>E145+E148+E151+E154+E155</f>
        <v>-603656</v>
      </c>
      <c r="F144" s="147">
        <f>F145+F148+F151+F154+F155</f>
        <v>70754748.849999994</v>
      </c>
      <c r="G144" s="147">
        <f>G145+G148+G151+G154+G155</f>
        <v>6519.5</v>
      </c>
      <c r="H144" s="148">
        <f>H145+H148+H151+H154+H155</f>
        <v>70157612.349999994</v>
      </c>
    </row>
    <row r="145" spans="2:11" s="9" customFormat="1" ht="24" x14ac:dyDescent="0.2">
      <c r="B145" s="52" t="s">
        <v>250</v>
      </c>
      <c r="C145" s="53" t="s">
        <v>213</v>
      </c>
      <c r="D145" s="54"/>
      <c r="E145" s="97">
        <f>E146-E147</f>
        <v>0</v>
      </c>
      <c r="F145" s="97">
        <f>F146-F147</f>
        <v>0</v>
      </c>
      <c r="G145" s="97">
        <f>G146-G147</f>
        <v>0</v>
      </c>
      <c r="H145" s="98">
        <f>H146-H147</f>
        <v>0</v>
      </c>
    </row>
    <row r="146" spans="2:11" s="9" customFormat="1" ht="22.5" x14ac:dyDescent="0.2">
      <c r="B146" s="121" t="s">
        <v>251</v>
      </c>
      <c r="C146" s="53" t="s">
        <v>252</v>
      </c>
      <c r="D146" s="54" t="s">
        <v>253</v>
      </c>
      <c r="E146" s="105"/>
      <c r="F146" s="105"/>
      <c r="G146" s="105"/>
      <c r="H146" s="96">
        <f>SUM(E146:G146)</f>
        <v>0</v>
      </c>
    </row>
    <row r="147" spans="2:11" s="9" customFormat="1" ht="22.5" x14ac:dyDescent="0.2">
      <c r="B147" s="121" t="s">
        <v>254</v>
      </c>
      <c r="C147" s="53" t="s">
        <v>255</v>
      </c>
      <c r="D147" s="54" t="s">
        <v>256</v>
      </c>
      <c r="E147" s="105"/>
      <c r="F147" s="105"/>
      <c r="G147" s="105"/>
      <c r="H147" s="96">
        <f>SUM(E147:G147)</f>
        <v>0</v>
      </c>
    </row>
    <row r="148" spans="2:11" s="9" customFormat="1" ht="24" x14ac:dyDescent="0.2">
      <c r="B148" s="52" t="s">
        <v>257</v>
      </c>
      <c r="C148" s="53" t="s">
        <v>220</v>
      </c>
      <c r="D148" s="54"/>
      <c r="E148" s="97">
        <f>E149-E150</f>
        <v>0</v>
      </c>
      <c r="F148" s="97">
        <f>F149-F150</f>
        <v>0</v>
      </c>
      <c r="G148" s="97">
        <f>G149-G150</f>
        <v>0</v>
      </c>
      <c r="H148" s="98">
        <f>H149-H150</f>
        <v>0</v>
      </c>
    </row>
    <row r="149" spans="2:11" s="9" customFormat="1" ht="22.5" customHeight="1" x14ac:dyDescent="0.2">
      <c r="B149" s="121" t="s">
        <v>258</v>
      </c>
      <c r="C149" s="53" t="s">
        <v>259</v>
      </c>
      <c r="D149" s="54" t="s">
        <v>260</v>
      </c>
      <c r="E149" s="105"/>
      <c r="F149" s="105"/>
      <c r="G149" s="105"/>
      <c r="H149" s="96">
        <f>SUM(E149:G149)</f>
        <v>0</v>
      </c>
      <c r="I149" s="149"/>
      <c r="J149" s="149"/>
      <c r="K149" s="149"/>
    </row>
    <row r="150" spans="2:11" s="9" customFormat="1" ht="11.25" customHeight="1" x14ac:dyDescent="0.2">
      <c r="B150" s="121" t="s">
        <v>261</v>
      </c>
      <c r="C150" s="53" t="s">
        <v>262</v>
      </c>
      <c r="D150" s="54" t="s">
        <v>263</v>
      </c>
      <c r="E150" s="105"/>
      <c r="F150" s="105"/>
      <c r="G150" s="105"/>
      <c r="H150" s="96">
        <f>SUM(E150:G150)</f>
        <v>0</v>
      </c>
      <c r="I150" s="149"/>
      <c r="J150" s="149"/>
      <c r="K150" s="149"/>
    </row>
    <row r="151" spans="2:11" s="9" customFormat="1" ht="12" x14ac:dyDescent="0.2">
      <c r="B151" s="52" t="s">
        <v>264</v>
      </c>
      <c r="C151" s="53" t="s">
        <v>228</v>
      </c>
      <c r="D151" s="54"/>
      <c r="E151" s="97">
        <f>E152-E153</f>
        <v>-634428</v>
      </c>
      <c r="F151" s="97">
        <f>F152-F153</f>
        <v>634428</v>
      </c>
      <c r="G151" s="97">
        <f>G152-G153</f>
        <v>6519.5</v>
      </c>
      <c r="H151" s="98">
        <f>H152-H153</f>
        <v>6519.5</v>
      </c>
      <c r="I151" s="150"/>
      <c r="J151" s="149"/>
      <c r="K151" s="149"/>
    </row>
    <row r="152" spans="2:11" s="151" customFormat="1" ht="11.25" x14ac:dyDescent="0.2">
      <c r="B152" s="121" t="s">
        <v>265</v>
      </c>
      <c r="C152" s="53" t="s">
        <v>266</v>
      </c>
      <c r="D152" s="54" t="s">
        <v>267</v>
      </c>
      <c r="E152" s="105">
        <v>1030938</v>
      </c>
      <c r="F152" s="105">
        <v>41008352.630000003</v>
      </c>
      <c r="G152" s="105">
        <v>4759277.01</v>
      </c>
      <c r="H152" s="96">
        <f>SUM(E152:G152)</f>
        <v>46798567.640000001</v>
      </c>
    </row>
    <row r="153" spans="2:11" s="151" customFormat="1" ht="11.25" x14ac:dyDescent="0.2">
      <c r="B153" s="121" t="s">
        <v>268</v>
      </c>
      <c r="C153" s="53" t="s">
        <v>269</v>
      </c>
      <c r="D153" s="54" t="s">
        <v>270</v>
      </c>
      <c r="E153" s="105">
        <v>1665366</v>
      </c>
      <c r="F153" s="105">
        <v>40373924.630000003</v>
      </c>
      <c r="G153" s="105">
        <v>4752757.51</v>
      </c>
      <c r="H153" s="96">
        <f>SUM(E153:G153)</f>
        <v>46792048.140000001</v>
      </c>
    </row>
    <row r="154" spans="2:11" s="151" customFormat="1" ht="12" x14ac:dyDescent="0.2">
      <c r="B154" s="122" t="s">
        <v>271</v>
      </c>
      <c r="C154" s="53" t="s">
        <v>236</v>
      </c>
      <c r="D154" s="54" t="s">
        <v>195</v>
      </c>
      <c r="E154" s="105">
        <v>30772</v>
      </c>
      <c r="F154" s="105">
        <v>67144565.019999996</v>
      </c>
      <c r="G154" s="105">
        <v>0</v>
      </c>
      <c r="H154" s="96">
        <f>SUM(E154:G154)</f>
        <v>67175337.019999996</v>
      </c>
    </row>
    <row r="155" spans="2:11" s="151" customFormat="1" ht="12.75" thickBot="1" x14ac:dyDescent="0.25">
      <c r="B155" s="122" t="s">
        <v>272</v>
      </c>
      <c r="C155" s="123" t="s">
        <v>244</v>
      </c>
      <c r="D155" s="152" t="s">
        <v>195</v>
      </c>
      <c r="E155" s="153">
        <v>0</v>
      </c>
      <c r="F155" s="153">
        <v>2975755.83</v>
      </c>
      <c r="G155" s="153">
        <v>0</v>
      </c>
      <c r="H155" s="109">
        <f>SUM(E155:G155)</f>
        <v>2975755.83</v>
      </c>
      <c r="I155" s="154"/>
      <c r="J155" s="154"/>
      <c r="K155" s="154"/>
    </row>
    <row r="156" spans="2:11" s="151" customFormat="1" ht="11.25" x14ac:dyDescent="0.2">
      <c r="B156" s="155"/>
      <c r="C156" s="156"/>
      <c r="D156" s="157"/>
      <c r="E156" s="158"/>
      <c r="F156" s="158"/>
      <c r="G156" s="158"/>
      <c r="H156" s="159"/>
      <c r="I156" s="154"/>
      <c r="K156" s="154"/>
    </row>
    <row r="157" spans="2:11" s="151" customFormat="1" ht="19.5" customHeight="1" x14ac:dyDescent="0.2">
      <c r="B157" s="160" t="s">
        <v>273</v>
      </c>
      <c r="C157" s="161"/>
      <c r="D157" s="161"/>
      <c r="E157" s="161"/>
      <c r="F157" s="162" t="s">
        <v>274</v>
      </c>
      <c r="G157" s="163"/>
      <c r="H157" s="164"/>
      <c r="J157" s="154"/>
      <c r="K157" s="154"/>
    </row>
    <row r="158" spans="2:11" s="151" customFormat="1" ht="10.5" customHeight="1" x14ac:dyDescent="0.2">
      <c r="B158" s="165" t="s">
        <v>275</v>
      </c>
      <c r="C158" s="166" t="s">
        <v>276</v>
      </c>
      <c r="D158" s="166"/>
      <c r="E158" s="166"/>
      <c r="G158" s="165" t="s">
        <v>277</v>
      </c>
      <c r="H158" s="167" t="s">
        <v>276</v>
      </c>
      <c r="J158" s="154"/>
      <c r="K158" s="154"/>
    </row>
    <row r="159" spans="2:11" s="151" customFormat="1" ht="30" customHeight="1" x14ac:dyDescent="0.2">
      <c r="B159" s="168"/>
      <c r="C159" s="168"/>
      <c r="D159" s="168"/>
      <c r="G159" s="168"/>
    </row>
    <row r="160" spans="2:11" s="151" customFormat="1" ht="10.5" customHeight="1" x14ac:dyDescent="0.2">
      <c r="B160" s="169" t="s">
        <v>278</v>
      </c>
      <c r="C160" s="170"/>
      <c r="D160" s="170"/>
      <c r="E160" s="170"/>
      <c r="F160" s="170"/>
      <c r="G160" s="170"/>
      <c r="H160" s="170"/>
    </row>
    <row r="161" spans="2:10" s="151" customFormat="1" ht="9.75" customHeight="1" x14ac:dyDescent="0.2">
      <c r="B161" s="154"/>
      <c r="C161" s="166" t="s">
        <v>279</v>
      </c>
      <c r="D161" s="166"/>
      <c r="E161" s="166"/>
      <c r="F161" s="166"/>
      <c r="G161" s="166"/>
      <c r="H161" s="166"/>
    </row>
    <row r="162" spans="2:10" s="151" customFormat="1" ht="18.75" customHeight="1" x14ac:dyDescent="0.2">
      <c r="B162" s="171" t="s">
        <v>280</v>
      </c>
      <c r="C162" s="161"/>
      <c r="D162" s="161"/>
      <c r="E162" s="161"/>
      <c r="F162" s="172"/>
      <c r="G162" s="161"/>
      <c r="H162" s="161"/>
      <c r="I162" s="173"/>
      <c r="J162" s="173"/>
    </row>
    <row r="163" spans="2:10" s="174" customFormat="1" x14ac:dyDescent="0.2">
      <c r="B163" s="171" t="s">
        <v>281</v>
      </c>
      <c r="C163" s="166" t="s">
        <v>282</v>
      </c>
      <c r="D163" s="166"/>
      <c r="E163" s="166"/>
      <c r="F163" s="175" t="s">
        <v>277</v>
      </c>
      <c r="G163" s="166" t="s">
        <v>276</v>
      </c>
      <c r="H163" s="166"/>
    </row>
    <row r="164" spans="2:10" s="3" customFormat="1" x14ac:dyDescent="0.2">
      <c r="B164" s="160" t="s">
        <v>283</v>
      </c>
      <c r="C164" s="161"/>
      <c r="D164" s="161"/>
      <c r="E164" s="161"/>
      <c r="F164" s="161"/>
      <c r="G164" s="161"/>
      <c r="H164" s="164"/>
    </row>
    <row r="165" spans="2:10" s="3" customFormat="1" x14ac:dyDescent="0.2">
      <c r="B165" s="165" t="s">
        <v>275</v>
      </c>
      <c r="C165" s="166" t="s">
        <v>282</v>
      </c>
      <c r="D165" s="166"/>
      <c r="E165" s="166"/>
      <c r="F165" s="166" t="s">
        <v>276</v>
      </c>
      <c r="G165" s="166"/>
      <c r="H165" s="165" t="s">
        <v>284</v>
      </c>
    </row>
    <row r="166" spans="2:10" s="3" customFormat="1" x14ac:dyDescent="0.2">
      <c r="B166" s="168"/>
      <c r="C166" s="168"/>
      <c r="D166" s="168"/>
      <c r="E166" s="151"/>
      <c r="F166" s="151"/>
      <c r="G166" s="168"/>
      <c r="H166" s="168"/>
    </row>
    <row r="167" spans="2:10" s="3" customFormat="1" ht="14.25" customHeight="1" x14ac:dyDescent="0.2">
      <c r="B167" s="176" t="s">
        <v>285</v>
      </c>
      <c r="C167" s="168"/>
      <c r="D167" s="168"/>
      <c r="E167" s="160"/>
      <c r="F167" s="177"/>
      <c r="G167" s="177"/>
      <c r="H167" s="177"/>
    </row>
    <row r="168" spans="2:10" s="3" customFormat="1" ht="14.25" customHeight="1" x14ac:dyDescent="0.2">
      <c r="B168" s="176"/>
      <c r="C168" s="168"/>
      <c r="D168" s="168"/>
      <c r="E168" s="160"/>
      <c r="F168" s="177"/>
      <c r="G168" s="177"/>
      <c r="H168" s="177"/>
    </row>
    <row r="169" spans="2:10" s="3" customFormat="1" ht="13.5" hidden="1" customHeight="1" thickBot="1" x14ac:dyDescent="0.25">
      <c r="B169" s="178"/>
      <c r="C169" s="178"/>
      <c r="D169" s="178"/>
      <c r="E169" s="178"/>
      <c r="F169" s="178"/>
      <c r="G169" s="174"/>
      <c r="H169" s="174"/>
    </row>
    <row r="170" spans="2:10" s="3" customFormat="1" ht="48.75" hidden="1" customHeight="1" thickTop="1" thickBot="1" x14ac:dyDescent="0.25">
      <c r="B170" s="1"/>
      <c r="C170" s="179"/>
      <c r="D170" s="180"/>
      <c r="E170" s="180"/>
      <c r="F170" s="181" t="s">
        <v>286</v>
      </c>
      <c r="G170" s="181"/>
      <c r="H170" s="182"/>
    </row>
    <row r="171" spans="2:10" s="3" customFormat="1" ht="13.5" hidden="1" customHeight="1" thickTop="1" thickBot="1" x14ac:dyDescent="0.25">
      <c r="B171" s="1"/>
      <c r="C171" s="1"/>
      <c r="D171" s="1"/>
      <c r="E171" s="1"/>
      <c r="F171" s="1"/>
      <c r="G171" s="2"/>
      <c r="H171" s="2"/>
    </row>
    <row r="172" spans="2:10" s="3" customFormat="1" ht="15.75" hidden="1" thickTop="1" x14ac:dyDescent="0.2">
      <c r="B172" s="1"/>
      <c r="C172" s="183" t="s">
        <v>287</v>
      </c>
      <c r="D172" s="184"/>
      <c r="E172" s="184"/>
      <c r="F172" s="185"/>
      <c r="G172" s="185"/>
      <c r="H172" s="186"/>
    </row>
    <row r="173" spans="2:10" s="3" customFormat="1" hidden="1" x14ac:dyDescent="0.2">
      <c r="B173" s="1"/>
      <c r="C173" s="187" t="s">
        <v>288</v>
      </c>
      <c r="D173" s="188"/>
      <c r="E173" s="188"/>
      <c r="F173" s="189"/>
      <c r="G173" s="189"/>
      <c r="H173" s="190"/>
    </row>
    <row r="174" spans="2:10" s="3" customFormat="1" hidden="1" x14ac:dyDescent="0.2">
      <c r="B174" s="1"/>
      <c r="C174" s="187" t="s">
        <v>289</v>
      </c>
      <c r="D174" s="188"/>
      <c r="E174" s="188"/>
      <c r="F174" s="191"/>
      <c r="G174" s="191"/>
      <c r="H174" s="192"/>
    </row>
    <row r="175" spans="2:10" s="3" customFormat="1" hidden="1" x14ac:dyDescent="0.2">
      <c r="B175" s="1"/>
      <c r="C175" s="187" t="s">
        <v>290</v>
      </c>
      <c r="D175" s="188"/>
      <c r="E175" s="188"/>
      <c r="F175" s="191"/>
      <c r="G175" s="191"/>
      <c r="H175" s="192"/>
    </row>
    <row r="176" spans="2:10" s="3" customFormat="1" hidden="1" x14ac:dyDescent="0.2">
      <c r="B176" s="1"/>
      <c r="C176" s="187" t="s">
        <v>291</v>
      </c>
      <c r="D176" s="188"/>
      <c r="E176" s="188"/>
      <c r="F176" s="191"/>
      <c r="G176" s="191"/>
      <c r="H176" s="192"/>
    </row>
    <row r="177" spans="1:11" s="3" customFormat="1" hidden="1" x14ac:dyDescent="0.2">
      <c r="B177" s="1"/>
      <c r="C177" s="187" t="s">
        <v>292</v>
      </c>
      <c r="D177" s="188"/>
      <c r="E177" s="188"/>
      <c r="F177" s="189"/>
      <c r="G177" s="189"/>
      <c r="H177" s="190"/>
    </row>
    <row r="178" spans="1:11" s="3" customFormat="1" hidden="1" x14ac:dyDescent="0.2">
      <c r="B178" s="1"/>
      <c r="C178" s="187" t="s">
        <v>293</v>
      </c>
      <c r="D178" s="188"/>
      <c r="E178" s="188"/>
      <c r="F178" s="189"/>
      <c r="G178" s="189"/>
      <c r="H178" s="190"/>
    </row>
    <row r="179" spans="1:11" s="3" customFormat="1" hidden="1" x14ac:dyDescent="0.2">
      <c r="B179" s="1"/>
      <c r="C179" s="187" t="s">
        <v>294</v>
      </c>
      <c r="D179" s="188"/>
      <c r="E179" s="188"/>
      <c r="F179" s="191"/>
      <c r="G179" s="191"/>
      <c r="H179" s="192"/>
    </row>
    <row r="180" spans="1:11" s="3" customFormat="1" ht="15.75" hidden="1" thickBot="1" x14ac:dyDescent="0.25">
      <c r="B180" s="1"/>
      <c r="C180" s="193" t="s">
        <v>295</v>
      </c>
      <c r="D180" s="194"/>
      <c r="E180" s="194"/>
      <c r="F180" s="195"/>
      <c r="G180" s="195"/>
      <c r="H180" s="196"/>
    </row>
    <row r="181" spans="1:11" s="3" customFormat="1" ht="4.5" hidden="1" customHeight="1" thickTop="1" x14ac:dyDescent="0.2">
      <c r="B181" s="1"/>
      <c r="C181" s="197"/>
      <c r="D181" s="197"/>
      <c r="E181" s="197"/>
      <c r="F181" s="198"/>
      <c r="G181" s="198"/>
      <c r="H181" s="198"/>
    </row>
    <row r="182" spans="1:11" s="3" customFormat="1" hidden="1" x14ac:dyDescent="0.2">
      <c r="B182" s="1"/>
      <c r="C182" s="1"/>
      <c r="D182" s="1"/>
      <c r="E182" s="1"/>
      <c r="F182" s="1"/>
      <c r="G182" s="2"/>
      <c r="H182" s="2"/>
    </row>
    <row r="183" spans="1:11" ht="15.75" x14ac:dyDescent="0.25">
      <c r="A183" s="3"/>
      <c r="B183" s="1"/>
      <c r="C183" s="1"/>
      <c r="D183" s="1"/>
      <c r="E183" s="1"/>
      <c r="F183" s="1"/>
      <c r="G183" s="2"/>
      <c r="H183" s="2"/>
      <c r="I183" s="3"/>
      <c r="J183" s="3"/>
      <c r="K183" s="3"/>
    </row>
  </sheetData>
  <mergeCells count="45">
    <mergeCell ref="C181:E181"/>
    <mergeCell ref="F181:H181"/>
    <mergeCell ref="C178:E178"/>
    <mergeCell ref="F178:H178"/>
    <mergeCell ref="C179:E179"/>
    <mergeCell ref="F179:H179"/>
    <mergeCell ref="C180:E180"/>
    <mergeCell ref="F180:H180"/>
    <mergeCell ref="C175:E175"/>
    <mergeCell ref="F175:H175"/>
    <mergeCell ref="C176:E176"/>
    <mergeCell ref="F176:H176"/>
    <mergeCell ref="C177:E177"/>
    <mergeCell ref="F177:H177"/>
    <mergeCell ref="C172:E172"/>
    <mergeCell ref="F172:H172"/>
    <mergeCell ref="C173:E173"/>
    <mergeCell ref="F173:H173"/>
    <mergeCell ref="C174:E174"/>
    <mergeCell ref="F174:H174"/>
    <mergeCell ref="C164:E164"/>
    <mergeCell ref="F164:G164"/>
    <mergeCell ref="C165:E165"/>
    <mergeCell ref="F165:G165"/>
    <mergeCell ref="C170:E170"/>
    <mergeCell ref="F170:H170"/>
    <mergeCell ref="C158:E158"/>
    <mergeCell ref="C160:H160"/>
    <mergeCell ref="C161:H161"/>
    <mergeCell ref="C162:E162"/>
    <mergeCell ref="G162:H162"/>
    <mergeCell ref="C163:E163"/>
    <mergeCell ref="G163:H163"/>
    <mergeCell ref="D13:D15"/>
    <mergeCell ref="D38:D40"/>
    <mergeCell ref="D80:D82"/>
    <mergeCell ref="D112:D114"/>
    <mergeCell ref="D140:D142"/>
    <mergeCell ref="C157:E157"/>
    <mergeCell ref="B2:G2"/>
    <mergeCell ref="D4:E4"/>
    <mergeCell ref="C5:F5"/>
    <mergeCell ref="C6:F6"/>
    <mergeCell ref="C7:F7"/>
    <mergeCell ref="C8:F9"/>
  </mergeCells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6" max="16383" man="1"/>
    <brk id="78" max="16383" man="1"/>
    <brk id="110" max="16383" man="1"/>
    <brk id="138" max="16383" man="1"/>
    <brk id="16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04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'0503721'!ID_9481251784</vt:lpstr>
      <vt:lpstr>'0503721'!ID_9481251785</vt:lpstr>
      <vt:lpstr>'0503721'!ID_9481251788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'0503721'!ID_9481251807</vt:lpstr>
      <vt:lpstr>'0503721'!ID_9481251808</vt:lpstr>
      <vt:lpstr>'0503721'!ID_9481251809</vt:lpstr>
      <vt:lpstr>'0503721'!ID_9481251810</vt:lpstr>
      <vt:lpstr>'0503721'!ID_9481251812</vt:lpstr>
      <vt:lpstr>'0503721'!ID_9481251813</vt:lpstr>
      <vt:lpstr>'0503721'!ID_9481251816</vt:lpstr>
      <vt:lpstr>'0503721'!ID_9481251817</vt:lpstr>
      <vt:lpstr>'0503721'!ID_9481251819</vt:lpstr>
      <vt:lpstr>'0503721'!T_26034244023</vt:lpstr>
      <vt:lpstr>'0503721'!T_26034244033</vt:lpstr>
      <vt:lpstr>'0503721'!T_26034244043</vt:lpstr>
      <vt:lpstr>'0503721'!T_26034244053</vt:lpstr>
      <vt:lpstr>'0503721'!T_26034244063</vt:lpstr>
      <vt:lpstr>'0503721'!T_26034244073</vt:lpstr>
      <vt:lpstr>'0503721'!T_26034244083</vt:lpstr>
      <vt:lpstr>'0503721'!T_26034244093</vt:lpstr>
      <vt:lpstr>'0503721'!T_26034244103</vt:lpstr>
      <vt:lpstr>'0503721'!T_26034244113</vt:lpstr>
      <vt:lpstr>'0503721'!T_26034244123</vt:lpstr>
      <vt:lpstr>'0503721'!T_26034244133</vt:lpstr>
      <vt:lpstr>'0503721'!T_26034244143</vt:lpstr>
      <vt:lpstr>'0503721'!T_26034244153</vt:lpstr>
      <vt:lpstr>'0503721'!T_26034244163</vt:lpstr>
      <vt:lpstr>'0503721'!T_26034244173</vt:lpstr>
      <vt:lpstr>'0503721'!T_26034244183</vt:lpstr>
      <vt:lpstr>'0503721'!T_26034244193</vt:lpstr>
      <vt:lpstr>'0503721'!T_26034244203</vt:lpstr>
      <vt:lpstr>'0503721'!T_26034244213</vt:lpstr>
      <vt:lpstr>'0503721'!TR_26034244023</vt:lpstr>
      <vt:lpstr>'0503721'!TR_26034244033</vt:lpstr>
      <vt:lpstr>'0503721'!TR_26034244043_2136818084</vt:lpstr>
      <vt:lpstr>'0503721'!TR_26034244053</vt:lpstr>
      <vt:lpstr>'0503721'!TR_26034244063_2136818085</vt:lpstr>
      <vt:lpstr>'0503721'!TR_26034244063_2136818086</vt:lpstr>
      <vt:lpstr>'0503721'!TR_26034244073_2136818087</vt:lpstr>
      <vt:lpstr>'0503721'!TR_26034244083</vt:lpstr>
      <vt:lpstr>'0503721'!TR_26034244093</vt:lpstr>
      <vt:lpstr>'0503721'!TR_26034244103_2136818088</vt:lpstr>
      <vt:lpstr>'0503721'!TR_26034244103_2136818089</vt:lpstr>
      <vt:lpstr>'0503721'!TR_26034244113_2136818090</vt:lpstr>
      <vt:lpstr>'0503721'!TR_26034244113_2136818091</vt:lpstr>
      <vt:lpstr>'0503721'!TR_26034244123_2136818092</vt:lpstr>
      <vt:lpstr>'0503721'!TR_26034244123_2136818093</vt:lpstr>
      <vt:lpstr>'0503721'!TR_26034244123_2136818094</vt:lpstr>
      <vt:lpstr>'0503721'!TR_26034244123_2136818095</vt:lpstr>
      <vt:lpstr>'0503721'!TR_26034244133</vt:lpstr>
      <vt:lpstr>'0503721'!TR_26034244143</vt:lpstr>
      <vt:lpstr>'0503721'!TR_26034244153</vt:lpstr>
      <vt:lpstr>'0503721'!TR_26034244163_2136818096</vt:lpstr>
      <vt:lpstr>'0503721'!TR_26034244173_2136818097</vt:lpstr>
      <vt:lpstr>'0503721'!TR_26034244173_2136818098</vt:lpstr>
      <vt:lpstr>'0503721'!TR_26034244183</vt:lpstr>
      <vt:lpstr>'0503721'!TR_26034244193_2136818099</vt:lpstr>
      <vt:lpstr>'0503721'!TR_26034244203</vt:lpstr>
      <vt:lpstr>'0503721'!TR_26034244213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 города</dc:creator>
  <cp:lastModifiedBy>Образование города</cp:lastModifiedBy>
  <dcterms:created xsi:type="dcterms:W3CDTF">2023-03-17T13:54:41Z</dcterms:created>
  <dcterms:modified xsi:type="dcterms:W3CDTF">2023-03-17T13:54:46Z</dcterms:modified>
</cp:coreProperties>
</file>